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原康宏\Desktop\世界経済史から見た（整理）\データ整理（再追加整理）（2023.3.22）\"/>
    </mc:Choice>
  </mc:AlternateContent>
  <bookViews>
    <workbookView xWindow="0" yWindow="0" windowWidth="22800" windowHeight="7476"/>
  </bookViews>
  <sheets>
    <sheet name="図0.1" sheetId="4" r:id="rId1"/>
    <sheet name="図0.2" sheetId="5" r:id="rId2"/>
    <sheet name="図0.3" sheetId="6" r:id="rId3"/>
    <sheet name="図0.4" sheetId="7" r:id="rId4"/>
    <sheet name="図0.5" sheetId="8" r:id="rId5"/>
    <sheet name="図0.6" sheetId="9" r:id="rId6"/>
    <sheet name="図0.7" sheetId="10" r:id="rId7"/>
    <sheet name="図0.8" sheetId="11" r:id="rId8"/>
    <sheet name="図0.9" sheetId="12" r:id="rId9"/>
    <sheet name="図0.10" sheetId="13" r:id="rId10"/>
    <sheet name="図0.11" sheetId="14" r:id="rId11"/>
    <sheet name="図0.12" sheetId="15" r:id="rId12"/>
    <sheet name="図0.13" sheetId="16" r:id="rId13"/>
    <sheet name="図0.14" sheetId="17" r:id="rId14"/>
    <sheet name="図0.15" sheetId="18" r:id="rId15"/>
    <sheet name="図0.16" sheetId="19" r:id="rId16"/>
    <sheet name="表0.1" sheetId="1" r:id="rId17"/>
    <sheet name="表0.2" sheetId="2" r:id="rId18"/>
    <sheet name="表0.3" sheetId="3" r:id="rId1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F15" i="1"/>
  <c r="G14" i="1"/>
  <c r="F14" i="1"/>
  <c r="F13" i="1"/>
  <c r="G12" i="1"/>
  <c r="F12" i="1"/>
  <c r="G11" i="1"/>
  <c r="F11" i="1"/>
  <c r="G10" i="1"/>
  <c r="F10" i="1"/>
  <c r="G9" i="1"/>
  <c r="F9" i="1"/>
  <c r="G8" i="1"/>
  <c r="F8" i="1"/>
</calcChain>
</file>

<file path=xl/sharedStrings.xml><?xml version="1.0" encoding="utf-8"?>
<sst xmlns="http://schemas.openxmlformats.org/spreadsheetml/2006/main" count="1093" uniqueCount="453">
  <si>
    <r>
      <rPr>
        <sz val="12"/>
        <color theme="1"/>
        <rFont val="ＭＳ 明朝"/>
        <family val="1"/>
        <charset val="128"/>
      </rPr>
      <t>各期間の最終年における人口</t>
    </r>
    <r>
      <rPr>
        <sz val="12"/>
        <color theme="1"/>
        <rFont val="Times New Roman"/>
        <family val="1"/>
      </rPr>
      <t>1</t>
    </r>
    <r>
      <rPr>
        <sz val="12"/>
        <color theme="1"/>
        <rFont val="ＭＳ 明朝"/>
        <family val="1"/>
        <charset val="128"/>
      </rPr>
      <t>人当たり</t>
    </r>
    <r>
      <rPr>
        <sz val="12"/>
        <color theme="1"/>
        <rFont val="Times New Roman"/>
        <family val="1"/>
      </rPr>
      <t>GDP</t>
    </r>
    <rPh sb="0" eb="3">
      <t>カクキカン</t>
    </rPh>
    <rPh sb="4" eb="7">
      <t>サイシュウネン</t>
    </rPh>
    <rPh sb="11" eb="13">
      <t>ジンコウ</t>
    </rPh>
    <rPh sb="13" eb="16">
      <t>ヒトリア</t>
    </rPh>
    <phoneticPr fontId="6"/>
  </si>
  <si>
    <t>各期間の最終年における総人口</t>
    <rPh sb="11" eb="14">
      <t>ソウジンコウ</t>
    </rPh>
    <phoneticPr fontId="6"/>
  </si>
  <si>
    <t>期間中の最終年における都市化率</t>
    <rPh sb="0" eb="3">
      <t>キカンチュウ</t>
    </rPh>
    <rPh sb="4" eb="7">
      <t>サイシュウネン</t>
    </rPh>
    <rPh sb="11" eb="14">
      <t>トシカ</t>
    </rPh>
    <rPh sb="14" eb="15">
      <t>リツ</t>
    </rPh>
    <phoneticPr fontId="6"/>
  </si>
  <si>
    <t>人口1人当たり実質GDPの増加率</t>
    <rPh sb="0" eb="2">
      <t>ジンコウ</t>
    </rPh>
    <rPh sb="2" eb="5">
      <t>ヒトリア</t>
    </rPh>
    <rPh sb="7" eb="9">
      <t>ジッシツ</t>
    </rPh>
    <rPh sb="13" eb="15">
      <t>ゾウカ</t>
    </rPh>
    <rPh sb="15" eb="16">
      <t>リツ</t>
    </rPh>
    <phoneticPr fontId="6"/>
  </si>
  <si>
    <t>総人口の増加率</t>
    <rPh sb="0" eb="3">
      <t>ソウジンコウ</t>
    </rPh>
    <rPh sb="4" eb="6">
      <t>ゾウカ</t>
    </rPh>
    <rPh sb="6" eb="7">
      <t>リツ</t>
    </rPh>
    <phoneticPr fontId="6"/>
  </si>
  <si>
    <r>
      <rPr>
        <sz val="12"/>
        <color theme="1"/>
        <rFont val="ＭＳ 明朝"/>
        <family val="1"/>
        <charset val="128"/>
      </rPr>
      <t>（</t>
    </r>
    <r>
      <rPr>
        <sz val="12"/>
        <color theme="1"/>
        <rFont val="Times New Roman"/>
        <family val="1"/>
      </rPr>
      <t>1990</t>
    </r>
    <r>
      <rPr>
        <sz val="12"/>
        <color theme="1"/>
        <rFont val="ＭＳ 明朝"/>
        <family val="1"/>
        <charset val="128"/>
      </rPr>
      <t>年国際ドル）</t>
    </r>
    <rPh sb="5" eb="6">
      <t>ネン</t>
    </rPh>
    <rPh sb="6" eb="8">
      <t>コクサイ</t>
    </rPh>
    <phoneticPr fontId="6"/>
  </si>
  <si>
    <r>
      <t>(</t>
    </r>
    <r>
      <rPr>
        <sz val="12"/>
        <color theme="1"/>
        <rFont val="ＭＳ 明朝"/>
        <family val="1"/>
        <charset val="128"/>
      </rPr>
      <t>百万人</t>
    </r>
    <r>
      <rPr>
        <sz val="12"/>
        <color theme="1"/>
        <rFont val="Times New Roman"/>
        <family val="1"/>
      </rPr>
      <t>)</t>
    </r>
    <rPh sb="1" eb="3">
      <t>ヒャクマン</t>
    </rPh>
    <rPh sb="3" eb="4">
      <t>ニン</t>
    </rPh>
    <phoneticPr fontId="6"/>
  </si>
  <si>
    <t>（％）</t>
    <phoneticPr fontId="6"/>
  </si>
  <si>
    <r>
      <t>730</t>
    </r>
    <r>
      <rPr>
        <sz val="12"/>
        <color rgb="FF000000"/>
        <rFont val="Yu Gothic"/>
        <family val="1"/>
        <charset val="128"/>
      </rPr>
      <t>年における水準</t>
    </r>
    <rPh sb="3" eb="4">
      <t>ネン</t>
    </rPh>
    <rPh sb="8" eb="10">
      <t>スイジュン</t>
    </rPh>
    <phoneticPr fontId="6"/>
  </si>
  <si>
    <r>
      <t>730-950</t>
    </r>
    <r>
      <rPr>
        <sz val="12"/>
        <color rgb="FF000000"/>
        <rFont val="Yu Gothic"/>
        <family val="1"/>
        <charset val="128"/>
      </rPr>
      <t>年</t>
    </r>
    <rPh sb="7" eb="8">
      <t>ネン</t>
    </rPh>
    <phoneticPr fontId="6"/>
  </si>
  <si>
    <r>
      <t>950-1150</t>
    </r>
    <r>
      <rPr>
        <sz val="12"/>
        <color rgb="FF000000"/>
        <rFont val="Yu Gothic"/>
        <family val="1"/>
        <charset val="128"/>
      </rPr>
      <t>年</t>
    </r>
    <rPh sb="8" eb="9">
      <t>ネン</t>
    </rPh>
    <phoneticPr fontId="6"/>
  </si>
  <si>
    <r>
      <t>1150-1280</t>
    </r>
    <r>
      <rPr>
        <sz val="12"/>
        <color rgb="FF000000"/>
        <rFont val="Yu Gothic"/>
        <family val="1"/>
        <charset val="128"/>
      </rPr>
      <t>年</t>
    </r>
    <rPh sb="9" eb="10">
      <t>ネン</t>
    </rPh>
    <phoneticPr fontId="6"/>
  </si>
  <si>
    <r>
      <t>1280-1450</t>
    </r>
    <r>
      <rPr>
        <sz val="12"/>
        <color rgb="FF000000"/>
        <rFont val="Yu Gothic"/>
        <family val="1"/>
        <charset val="128"/>
      </rPr>
      <t>年</t>
    </r>
    <rPh sb="9" eb="10">
      <t>ネン</t>
    </rPh>
    <phoneticPr fontId="6"/>
  </si>
  <si>
    <r>
      <t>1450-1600</t>
    </r>
    <r>
      <rPr>
        <sz val="12"/>
        <color rgb="FF000000"/>
        <rFont val="Yu Gothic"/>
        <family val="1"/>
        <charset val="128"/>
      </rPr>
      <t>年</t>
    </r>
    <rPh sb="9" eb="10">
      <t>ネン</t>
    </rPh>
    <phoneticPr fontId="6"/>
  </si>
  <si>
    <r>
      <t>1600-1721</t>
    </r>
    <r>
      <rPr>
        <sz val="12"/>
        <color rgb="FF000000"/>
        <rFont val="Yu Gothic"/>
        <family val="1"/>
        <charset val="128"/>
      </rPr>
      <t>年</t>
    </r>
    <rPh sb="9" eb="10">
      <t>ネン</t>
    </rPh>
    <phoneticPr fontId="6"/>
  </si>
  <si>
    <r>
      <t>1721-1804</t>
    </r>
    <r>
      <rPr>
        <sz val="12"/>
        <color rgb="FF000000"/>
        <rFont val="Yu Gothic"/>
        <family val="1"/>
        <charset val="128"/>
      </rPr>
      <t>年</t>
    </r>
    <rPh sb="9" eb="10">
      <t>ネン</t>
    </rPh>
    <phoneticPr fontId="6"/>
  </si>
  <si>
    <r>
      <t>1804-1846</t>
    </r>
    <r>
      <rPr>
        <sz val="12"/>
        <color rgb="FF000000"/>
        <rFont val="Yu Gothic"/>
        <family val="1"/>
        <charset val="128"/>
      </rPr>
      <t>年</t>
    </r>
    <rPh sb="9" eb="10">
      <t>ネン</t>
    </rPh>
    <phoneticPr fontId="6"/>
  </si>
  <si>
    <r>
      <t>1846-1874</t>
    </r>
    <r>
      <rPr>
        <sz val="12"/>
        <color rgb="FF000000"/>
        <rFont val="Yu Gothic"/>
        <family val="1"/>
        <charset val="128"/>
      </rPr>
      <t>年</t>
    </r>
    <rPh sb="9" eb="10">
      <t>ネン</t>
    </rPh>
    <phoneticPr fontId="6"/>
  </si>
  <si>
    <r>
      <rPr>
        <sz val="12"/>
        <color rgb="FF000000"/>
        <rFont val="游ゴシック"/>
        <family val="2"/>
        <charset val="128"/>
      </rPr>
      <t>出所）一橋推計による。原資料は</t>
    </r>
    <r>
      <rPr>
        <sz val="12"/>
        <color rgb="FF000000"/>
        <rFont val="Times New Roman"/>
        <family val="1"/>
      </rPr>
      <t xml:space="preserve"> Bassino et al. (2019)</t>
    </r>
    <rPh sb="0" eb="2">
      <t>シュッショ</t>
    </rPh>
    <rPh sb="3" eb="7">
      <t>ヒトツバシスイケイ</t>
    </rPh>
    <rPh sb="11" eb="14">
      <t>ゲンシリョウ</t>
    </rPh>
    <phoneticPr fontId="6"/>
  </si>
  <si>
    <r>
      <rPr>
        <sz val="12"/>
        <color rgb="FF000000"/>
        <rFont val="游ゴシック"/>
        <family val="2"/>
        <charset val="128"/>
      </rPr>
      <t>注）都市化率は推計人口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游ゴシック"/>
        <family val="2"/>
        <charset val="128"/>
      </rPr>
      <t>万人以上の都市の人口の全国集計値を全国人口で割った値。現在の北海道と沖縄を含まない値。</t>
    </r>
    <rPh sb="0" eb="1">
      <t>チュウ</t>
    </rPh>
    <rPh sb="2" eb="6">
      <t>トシカリツ</t>
    </rPh>
    <rPh sb="7" eb="11">
      <t>スイケイジンコウ</t>
    </rPh>
    <rPh sb="12" eb="14">
      <t>マンニン</t>
    </rPh>
    <rPh sb="14" eb="16">
      <t>イジョウ</t>
    </rPh>
    <rPh sb="17" eb="19">
      <t>トシ</t>
    </rPh>
    <rPh sb="20" eb="22">
      <t>ジンコウ</t>
    </rPh>
    <rPh sb="23" eb="25">
      <t>ゼンコク</t>
    </rPh>
    <rPh sb="25" eb="27">
      <t>シュウケイ</t>
    </rPh>
    <rPh sb="27" eb="28">
      <t>アタイ</t>
    </rPh>
    <rPh sb="29" eb="33">
      <t>ゼンコクジンコウ</t>
    </rPh>
    <rPh sb="34" eb="35">
      <t>ワ</t>
    </rPh>
    <rPh sb="37" eb="38">
      <t>アタイ</t>
    </rPh>
    <rPh sb="39" eb="41">
      <t>ゲンザイ</t>
    </rPh>
    <rPh sb="42" eb="45">
      <t>ホッカイドウ</t>
    </rPh>
    <rPh sb="46" eb="48">
      <t>オキナワ</t>
    </rPh>
    <rPh sb="49" eb="50">
      <t>フク</t>
    </rPh>
    <rPh sb="53" eb="54">
      <t>アタイ</t>
    </rPh>
    <phoneticPr fontId="6"/>
  </si>
  <si>
    <t>第一次産業</t>
    <rPh sb="0" eb="3">
      <t>ダイイチジ</t>
    </rPh>
    <rPh sb="3" eb="5">
      <t>サンギョウ</t>
    </rPh>
    <phoneticPr fontId="6"/>
  </si>
  <si>
    <t>第二次産業</t>
    <rPh sb="0" eb="3">
      <t>ダイニジ</t>
    </rPh>
    <rPh sb="3" eb="5">
      <t>サンギョウ</t>
    </rPh>
    <phoneticPr fontId="6"/>
  </si>
  <si>
    <t>第三次産業</t>
    <rPh sb="0" eb="1">
      <t>ダイ</t>
    </rPh>
    <rPh sb="3" eb="5">
      <t>サンギョウ</t>
    </rPh>
    <phoneticPr fontId="6"/>
  </si>
  <si>
    <t xml:space="preserve">GDP </t>
  </si>
  <si>
    <t>表0.3　産業構造の長期的な変化（GDPに占める各産業実質付加価値の割合）</t>
    <rPh sb="0" eb="1">
      <t>ヒョウ</t>
    </rPh>
    <rPh sb="5" eb="9">
      <t>サンギョウコウゾウ</t>
    </rPh>
    <rPh sb="10" eb="13">
      <t>チョウキテキ</t>
    </rPh>
    <rPh sb="14" eb="16">
      <t>ヘンカ</t>
    </rPh>
    <rPh sb="21" eb="22">
      <t>シ</t>
    </rPh>
    <rPh sb="24" eb="27">
      <t>カクサンギョウ</t>
    </rPh>
    <rPh sb="27" eb="29">
      <t>ジッシツ</t>
    </rPh>
    <rPh sb="29" eb="33">
      <t>フカカチ</t>
    </rPh>
    <rPh sb="34" eb="36">
      <t>ワリアイ</t>
    </rPh>
    <phoneticPr fontId="6"/>
  </si>
  <si>
    <t>出所）表0.2と同じ。</t>
    <rPh sb="0" eb="2">
      <t>シュッショ</t>
    </rPh>
    <rPh sb="3" eb="4">
      <t>ヒョウ</t>
    </rPh>
    <rPh sb="8" eb="9">
      <t>オナ</t>
    </rPh>
    <phoneticPr fontId="6"/>
  </si>
  <si>
    <t>年</t>
    <rPh sb="0" eb="1">
      <t>ネン</t>
    </rPh>
    <phoneticPr fontId="6"/>
  </si>
  <si>
    <t>（農林水産業）</t>
    <rPh sb="1" eb="6">
      <t>ノウリンスイサンギョウ</t>
    </rPh>
    <phoneticPr fontId="6"/>
  </si>
  <si>
    <t>（鉱工業・建設業）</t>
    <rPh sb="1" eb="4">
      <t>コウコウギョウ</t>
    </rPh>
    <rPh sb="5" eb="8">
      <t>ケンセツギョウ</t>
    </rPh>
    <phoneticPr fontId="6"/>
  </si>
  <si>
    <t>（その他の産業）</t>
    <rPh sb="3" eb="4">
      <t>ホカ</t>
    </rPh>
    <rPh sb="5" eb="7">
      <t>サンギョウ</t>
    </rPh>
    <phoneticPr fontId="6"/>
  </si>
  <si>
    <t>出所）Bassino et al. (2019)。原データはSaito and Takashima(2016)および高島（2017）による推計値。</t>
    <rPh sb="0" eb="2">
      <t>シュッショ</t>
    </rPh>
    <rPh sb="25" eb="26">
      <t>ゲン</t>
    </rPh>
    <rPh sb="58" eb="60">
      <t>タカシマ</t>
    </rPh>
    <rPh sb="69" eb="72">
      <t>スイケイチ</t>
    </rPh>
    <phoneticPr fontId="6"/>
  </si>
  <si>
    <t>表0.2　産業別実質GDPの推移</t>
    <rPh sb="0" eb="1">
      <t>ヒョウ</t>
    </rPh>
    <rPh sb="5" eb="8">
      <t>サンギョウベツ</t>
    </rPh>
    <rPh sb="8" eb="10">
      <t>ジッシツ</t>
    </rPh>
    <rPh sb="14" eb="16">
      <t>スイイ</t>
    </rPh>
    <phoneticPr fontId="6"/>
  </si>
  <si>
    <t>（千石）</t>
    <rPh sb="1" eb="3">
      <t>センゴク</t>
    </rPh>
    <phoneticPr fontId="6"/>
  </si>
  <si>
    <t>中国</t>
    <rPh sb="0" eb="2">
      <t>チュウゴク</t>
    </rPh>
    <phoneticPr fontId="3"/>
  </si>
  <si>
    <t>日本</t>
    <rPh sb="0" eb="2">
      <t>ニホn</t>
    </rPh>
    <phoneticPr fontId="3"/>
  </si>
  <si>
    <t>インド</t>
  </si>
  <si>
    <t>北西ヨーロッパ (平均)</t>
    <rPh sb="0" eb="2">
      <t>ホクセイ</t>
    </rPh>
    <rPh sb="9" eb="11">
      <t>ヘイキn</t>
    </rPh>
    <phoneticPr fontId="3"/>
  </si>
  <si>
    <t>南ヨーロッパ (平均)</t>
    <rPh sb="0" eb="1">
      <t>ミナミヨーロッパ</t>
    </rPh>
    <phoneticPr fontId="3"/>
  </si>
  <si>
    <t>中央・東ヨーロッパ (平均)</t>
    <rPh sb="0" eb="2">
      <t>チュウオウ</t>
    </rPh>
    <rPh sb="3" eb="4">
      <t>ヒガシ</t>
    </rPh>
    <phoneticPr fontId="3"/>
  </si>
  <si>
    <t>出所：高島・深尾・今村 (2017)。原資料は、日本については一橋推計（巻末補論参照）を隣り合うベンチマーク年間毎に線形補完した値、中国はBroadberry, Guan, and Li (2018)、その他の地域はBroadberry (2016)から得ている。</t>
  </si>
  <si>
    <t>日本</t>
    <rPh sb="0" eb="2">
      <t>ニホン</t>
    </rPh>
    <phoneticPr fontId="1"/>
  </si>
  <si>
    <t>英国</t>
    <rPh sb="0" eb="2">
      <t>エイコク</t>
    </rPh>
    <phoneticPr fontId="2"/>
  </si>
  <si>
    <t>米国</t>
    <rPh sb="0" eb="2">
      <t>ベイコク</t>
    </rPh>
    <phoneticPr fontId="2"/>
  </si>
  <si>
    <t>中国</t>
    <rPh sb="0" eb="2">
      <t>チュウゴク</t>
    </rPh>
    <phoneticPr fontId="2"/>
  </si>
  <si>
    <t>朝鮮（韓国）</t>
    <rPh sb="0" eb="2">
      <t>チョウセン</t>
    </rPh>
    <rPh sb="3" eb="5">
      <t>カンコク</t>
    </rPh>
    <phoneticPr fontId="2"/>
  </si>
  <si>
    <t>台湾</t>
    <rPh sb="0" eb="2">
      <t>タイワン</t>
    </rPh>
    <phoneticPr fontId="2"/>
  </si>
  <si>
    <t>出所）日本の人口1人当たりGDPは一橋推計（巻末補論参照）を使った。朝鮮（韓国）については、溝口・表・文編（2019）から得た。第二次大戦以前は朝鮮全土の値。戦後は韓国のみの値。台湾については、溝口（2008）から得た。1850年以前の中国はBroadberry, Guan, and Li (2018)、1871年以前のインドはBroadberry, Custodis, and Gupta (2015)、その他は長期遡及法に基づくMaddison Project Database 2013（詳しくは、Bolt and van Zanden 2014参照）から得た。英国の1849年以前の値は、1850年における英国（United Kingdom）の値を起点に、それ以前における大ブリテン島の人口1人当たりGDPの増加率を使って外挿した。第二次大戦前後以外のデータが無い年は、線形補完により内挿した。</t>
    <rPh sb="208" eb="210">
      <t>チョウキ</t>
    </rPh>
    <rPh sb="210" eb="212">
      <t>ソキュウ</t>
    </rPh>
    <rPh sb="212" eb="213">
      <t>ホウ</t>
    </rPh>
    <rPh sb="214" eb="215">
      <t>モト</t>
    </rPh>
    <phoneticPr fontId="6"/>
  </si>
  <si>
    <t>日本／技術フロンティア国</t>
    <rPh sb="0" eb="2">
      <t>ニホン</t>
    </rPh>
    <rPh sb="3" eb="5">
      <t>ギジュツ</t>
    </rPh>
    <rPh sb="11" eb="12">
      <t>コク</t>
    </rPh>
    <phoneticPr fontId="2"/>
  </si>
  <si>
    <t>出所）日本は一橋推計、それ以外はMaddison Project Database 2013。</t>
  </si>
  <si>
    <t>注）技術フロンティアは1900年まで英国、1901年以降米国とした。</t>
  </si>
  <si>
    <t>図0.3 技術フロンティア国と比較した日本の人口1人当たりGDP：1700-2010年</t>
    <phoneticPr fontId="6"/>
  </si>
  <si>
    <t>日本</t>
    <rPh sb="0" eb="2">
      <t>ニホン</t>
    </rPh>
    <phoneticPr fontId="2"/>
  </si>
  <si>
    <t>東ヨーロッパ7カ国</t>
    <rPh sb="0" eb="1">
      <t>ヒガシ</t>
    </rPh>
    <rPh sb="8" eb="9">
      <t>コク</t>
    </rPh>
    <phoneticPr fontId="2"/>
  </si>
  <si>
    <t>旧ソ連</t>
    <rPh sb="0" eb="1">
      <t>キュウ</t>
    </rPh>
    <rPh sb="2" eb="3">
      <t>レン</t>
    </rPh>
    <phoneticPr fontId="2"/>
  </si>
  <si>
    <t>ラテンアメリカ8カ国</t>
    <rPh sb="9" eb="10">
      <t>コク</t>
    </rPh>
    <phoneticPr fontId="2"/>
  </si>
  <si>
    <t>東アジア16カ国（日本を含む）</t>
    <rPh sb="0" eb="1">
      <t>ヒガシ</t>
    </rPh>
    <rPh sb="7" eb="8">
      <t>コク</t>
    </rPh>
    <rPh sb="9" eb="11">
      <t>ニホン</t>
    </rPh>
    <rPh sb="12" eb="13">
      <t>フク</t>
    </rPh>
    <phoneticPr fontId="2"/>
  </si>
  <si>
    <t>西アジア15カ国</t>
    <rPh sb="0" eb="1">
      <t>ニシ</t>
    </rPh>
    <rPh sb="7" eb="8">
      <t>コク</t>
    </rPh>
    <phoneticPr fontId="2"/>
  </si>
  <si>
    <t>アフリカ</t>
  </si>
  <si>
    <r>
      <rPr>
        <sz val="8"/>
        <rFont val="ＭＳ Ｐゴシック"/>
        <family val="2"/>
        <charset val="128"/>
      </rPr>
      <t>西ヨーロッパ</t>
    </r>
    <r>
      <rPr>
        <sz val="8"/>
        <rFont val="Arial"/>
        <family val="2"/>
      </rPr>
      <t>12</t>
    </r>
    <r>
      <rPr>
        <sz val="8"/>
        <rFont val="ＭＳ Ｐゴシック"/>
        <family val="2"/>
        <charset val="128"/>
      </rPr>
      <t>カ国（英国を含む）</t>
    </r>
    <rPh sb="0" eb="1">
      <t>ニシ</t>
    </rPh>
    <rPh sb="9" eb="10">
      <t>コク</t>
    </rPh>
    <rPh sb="11" eb="13">
      <t>エイコク</t>
    </rPh>
    <rPh sb="14" eb="15">
      <t>フク</t>
    </rPh>
    <phoneticPr fontId="2"/>
  </si>
  <si>
    <t>注） 図0.3と同じく、技術フロンティアは1900年まで英国、1901年以降米国とした。</t>
  </si>
  <si>
    <t>図0.4 技術フロンティア国と比較した世界の主要地域の人口1人当たりGDP：1820-2010年</t>
    <phoneticPr fontId="6"/>
  </si>
  <si>
    <t>韓国（第二次大戦前は朝鮮）</t>
    <rPh sb="0" eb="2">
      <t>カンコク</t>
    </rPh>
    <rPh sb="3" eb="6">
      <t>ダイニジ</t>
    </rPh>
    <rPh sb="6" eb="9">
      <t>タイセンマエ</t>
    </rPh>
    <rPh sb="10" eb="12">
      <t>チョウセン</t>
    </rPh>
    <phoneticPr fontId="2"/>
  </si>
  <si>
    <t>1865</t>
  </si>
  <si>
    <t>1870</t>
  </si>
  <si>
    <t>1875</t>
  </si>
  <si>
    <t>1880</t>
  </si>
  <si>
    <t>1885</t>
  </si>
  <si>
    <t>1890</t>
  </si>
  <si>
    <t>1895</t>
  </si>
  <si>
    <t>1900</t>
  </si>
  <si>
    <t>1905</t>
  </si>
  <si>
    <t>1910</t>
  </si>
  <si>
    <t>1915</t>
  </si>
  <si>
    <t>1920</t>
  </si>
  <si>
    <t>1922</t>
  </si>
  <si>
    <t>1927</t>
  </si>
  <si>
    <t>1935</t>
  </si>
  <si>
    <t>1945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</si>
  <si>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</si>
  <si>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</si>
  <si>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</si>
  <si>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</si>
  <si>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</si>
  <si>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</si>
  <si>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</si>
  <si>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</si>
  <si>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</si>
  <si>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</si>
  <si>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</si>
  <si>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</si>
  <si>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</si>
  <si>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</si>
  <si>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</si>
  <si>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</si>
  <si>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</si>
  <si>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</si>
  <si>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</si>
  <si>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</si>
  <si>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</si>
  <si>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</si>
  <si>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</si>
  <si>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</si>
  <si>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</si>
  <si>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</si>
  <si>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</si>
  <si>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</si>
  <si>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</si>
  <si>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</si>
  <si>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</si>
  <si>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</si>
  <si>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</si>
  <si>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</si>
  <si>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</si>
  <si>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</si>
  <si>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</si>
  <si>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</si>
  <si>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</si>
  <si>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</si>
  <si>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</si>
  <si>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</si>
  <si>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</si>
  <si>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</si>
  <si>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</si>
  <si>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</si>
  <si>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</si>
  <si>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</si>
  <si>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</si>
  <si>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</si>
  <si>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</si>
  <si>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</si>
  <si>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</si>
  <si>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</si>
  <si>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</si>
  <si>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</si>
  <si>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</si>
  <si>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</si>
  <si>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</si>
  <si>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</si>
  <si>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</si>
  <si>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</si>
  <si>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</si>
  <si>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</si>
  <si>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</si>
  <si>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1930</t>
  </si>
  <si>
    <t>1934</t>
  </si>
  <si>
    <t>1936</t>
  </si>
  <si>
    <t>1881</t>
  </si>
  <si>
    <t>1891</t>
  </si>
  <si>
    <t>1901</t>
  </si>
  <si>
    <t>1911</t>
  </si>
  <si>
    <t>1921</t>
  </si>
  <si>
    <t>1925</t>
  </si>
  <si>
    <t>1931</t>
  </si>
  <si>
    <t>1941</t>
  </si>
  <si>
    <t>1908</t>
  </si>
  <si>
    <t>1913</t>
  </si>
  <si>
    <t>1918</t>
  </si>
  <si>
    <t>1923</t>
  </si>
  <si>
    <t>1928</t>
  </si>
  <si>
    <t>1933</t>
  </si>
  <si>
    <t>1938</t>
  </si>
  <si>
    <t>1902</t>
  </si>
  <si>
    <t>1903</t>
  </si>
  <si>
    <t>1904</t>
  </si>
  <si>
    <t>1906</t>
  </si>
  <si>
    <t>1907</t>
  </si>
  <si>
    <t>1909</t>
  </si>
  <si>
    <t>1912</t>
  </si>
  <si>
    <t>1914</t>
  </si>
  <si>
    <t>1916</t>
  </si>
  <si>
    <t>1917</t>
  </si>
  <si>
    <t>1919</t>
  </si>
  <si>
    <t>1924</t>
  </si>
  <si>
    <t>1926</t>
  </si>
  <si>
    <t>1929</t>
  </si>
  <si>
    <t>1932</t>
  </si>
  <si>
    <t>1937</t>
  </si>
  <si>
    <t>1939</t>
  </si>
  <si>
    <t>1940</t>
  </si>
  <si>
    <t>1942</t>
  </si>
  <si>
    <t>1943</t>
  </si>
  <si>
    <t>1944</t>
  </si>
  <si>
    <t>1946</t>
  </si>
  <si>
    <t>1703</t>
  </si>
  <si>
    <t>1708</t>
  </si>
  <si>
    <t>1713</t>
  </si>
  <si>
    <t>1718</t>
  </si>
  <si>
    <t>1723</t>
  </si>
  <si>
    <t>1728</t>
  </si>
  <si>
    <t>1733</t>
  </si>
  <si>
    <t>1738</t>
  </si>
  <si>
    <t>1743</t>
  </si>
  <si>
    <t>1748</t>
  </si>
  <si>
    <t>1753</t>
  </si>
  <si>
    <t>1758</t>
  </si>
  <si>
    <t>1763</t>
  </si>
  <si>
    <t>1768</t>
  </si>
  <si>
    <t>1773</t>
  </si>
  <si>
    <t>1778</t>
  </si>
  <si>
    <t>1783</t>
  </si>
  <si>
    <t>1788</t>
  </si>
  <si>
    <t>1793</t>
  </si>
  <si>
    <t>1798</t>
  </si>
  <si>
    <t>1803</t>
  </si>
  <si>
    <t>1808</t>
  </si>
  <si>
    <t>1813</t>
  </si>
  <si>
    <t>1818</t>
  </si>
  <si>
    <t>1823</t>
  </si>
  <si>
    <t>1828</t>
  </si>
  <si>
    <t>1833</t>
  </si>
  <si>
    <t>1838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</si>
  <si>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</si>
  <si>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</si>
  <si>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</si>
  <si>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</si>
  <si>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</si>
  <si>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</si>
  <si>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</si>
  <si>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</si>
  <si>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</si>
  <si>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</si>
  <si>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</si>
  <si>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</si>
  <si>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</si>
  <si>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</si>
  <si>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</si>
  <si>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</si>
  <si>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</si>
  <si>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</si>
  <si>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</si>
  <si>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</si>
  <si>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</si>
  <si>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</si>
  <si>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</si>
  <si>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1866</t>
  </si>
  <si>
    <t>1867</t>
  </si>
  <si>
    <t>1868</t>
  </si>
  <si>
    <t>1869</t>
  </si>
  <si>
    <t>1871</t>
  </si>
  <si>
    <t>1872</t>
  </si>
  <si>
    <t>1873</t>
  </si>
  <si>
    <t>1874</t>
  </si>
  <si>
    <t>1876</t>
  </si>
  <si>
    <t>1877</t>
  </si>
  <si>
    <t>1878</t>
  </si>
  <si>
    <t>1879</t>
  </si>
  <si>
    <t>1882</t>
  </si>
  <si>
    <t>1883</t>
  </si>
  <si>
    <t>1884</t>
  </si>
  <si>
    <t>1886</t>
  </si>
  <si>
    <t>1887</t>
  </si>
  <si>
    <t>1888</t>
  </si>
  <si>
    <t>1889</t>
  </si>
  <si>
    <t>1892</t>
  </si>
  <si>
    <t>1893</t>
  </si>
  <si>
    <t>1894</t>
  </si>
  <si>
    <t>1896</t>
  </si>
  <si>
    <t>1897</t>
  </si>
  <si>
    <t>1898</t>
  </si>
  <si>
    <t>1899</t>
  </si>
  <si>
    <t>中国</t>
    <rPh sb="0" eb="2">
      <t>チュウゴク</t>
    </rPh>
    <phoneticPr fontId="6"/>
  </si>
  <si>
    <t>日本</t>
    <rPh sb="0" eb="2">
      <t>ニホン</t>
    </rPh>
    <phoneticPr fontId="6"/>
  </si>
  <si>
    <t>インド</t>
    <phoneticPr fontId="6"/>
  </si>
  <si>
    <t>米国</t>
    <rPh sb="0" eb="2">
      <t>ベイコク</t>
    </rPh>
    <phoneticPr fontId="6"/>
  </si>
  <si>
    <t>出生時平均余命（年）</t>
    <rPh sb="0" eb="3">
      <t>シュッセイジ</t>
    </rPh>
    <rPh sb="3" eb="5">
      <t>ヘイキン</t>
    </rPh>
    <rPh sb="5" eb="7">
      <t>ヨミョウ</t>
    </rPh>
    <rPh sb="8" eb="9">
      <t>ネン</t>
    </rPh>
    <phoneticPr fontId="6"/>
  </si>
  <si>
    <t>人口1人当たりGDP</t>
    <rPh sb="0" eb="2">
      <t>ジンコウ</t>
    </rPh>
    <rPh sb="3" eb="4">
      <t>ニン</t>
    </rPh>
    <rPh sb="4" eb="5">
      <t>ア</t>
    </rPh>
    <phoneticPr fontId="6"/>
  </si>
  <si>
    <t>人口1人当たりGDP（1990年国際ドル）</t>
    <rPh sb="0" eb="2">
      <t>ジンコウ</t>
    </rPh>
    <rPh sb="3" eb="4">
      <t>ニン</t>
    </rPh>
    <rPh sb="4" eb="5">
      <t>ア</t>
    </rPh>
    <rPh sb="15" eb="16">
      <t>ネン</t>
    </rPh>
    <rPh sb="16" eb="18">
      <t>コクサイ</t>
    </rPh>
    <phoneticPr fontId="6"/>
  </si>
  <si>
    <t>図0.5 主要国における人口1人当たりGDP（1990年国際ドル）と出生時平均余命（年）</t>
  </si>
  <si>
    <t>出所）平均余命はZijdeman, Richard and Filipa Ribeira da Silva (2015). Life Expectancy at Birth (Total) http://hdl.handle.net/10622/LKYT53 のデータにClio Infraプロジェクトのウェブサイト（https://clio-infra.eu/）を通じてアクセスした。データの開始年は、英国1703年、米国1880年、日本1865年、韓国1908年、中国1930年、インド1881年である。人口1人当たりGDPの出所は図0.2と同じ。</t>
  </si>
  <si>
    <t>China</t>
  </si>
  <si>
    <t>France</t>
  </si>
  <si>
    <t>India</t>
  </si>
  <si>
    <t>Italy</t>
  </si>
  <si>
    <t>Japan</t>
  </si>
  <si>
    <t>中国</t>
    <rPh sb="0" eb="2">
      <t>チュウゴク</t>
    </rPh>
    <phoneticPr fontId="8"/>
  </si>
  <si>
    <t>英国</t>
    <rPh sb="0" eb="2">
      <t>エイコク</t>
    </rPh>
    <phoneticPr fontId="8"/>
  </si>
  <si>
    <t>日本</t>
    <rPh sb="0" eb="2">
      <t>ニホン</t>
    </rPh>
    <phoneticPr fontId="8"/>
  </si>
  <si>
    <t>米国</t>
    <rPh sb="0" eb="2">
      <t>ベイコク</t>
    </rPh>
    <phoneticPr fontId="8"/>
  </si>
  <si>
    <t>図0.6 主要国における総人口の推移</t>
  </si>
  <si>
    <t>出所）日本の1700年以降1973年までは一橋推計（人口は年末現在）、その他のデータはMaddison Project Database 2018から得た（人口は年央値）。</t>
    <rPh sb="26" eb="28">
      <t>ジンコウ</t>
    </rPh>
    <rPh sb="78" eb="80">
      <t>ジンコウ</t>
    </rPh>
    <phoneticPr fontId="6"/>
  </si>
  <si>
    <t>韓国（第二次大戦前は朝鮮）</t>
    <rPh sb="0" eb="2">
      <t>カンコク</t>
    </rPh>
    <rPh sb="3" eb="6">
      <t>ダイニジ</t>
    </rPh>
    <rPh sb="6" eb="9">
      <t>タイセンマエ</t>
    </rPh>
    <rPh sb="10" eb="12">
      <t>チョウセン</t>
    </rPh>
    <phoneticPr fontId="8"/>
  </si>
  <si>
    <t>GDP</t>
  </si>
  <si>
    <t>平均余命</t>
    <rPh sb="2" eb="4">
      <t>ヨメイ</t>
    </rPh>
    <phoneticPr fontId="2"/>
  </si>
  <si>
    <t>Guinea</t>
  </si>
  <si>
    <t>Malawi</t>
  </si>
  <si>
    <t>Botswana</t>
  </si>
  <si>
    <t>Guinea-Bissau</t>
  </si>
  <si>
    <t>Lesotho</t>
  </si>
  <si>
    <t>Burundi</t>
  </si>
  <si>
    <t>Ethiopia</t>
  </si>
  <si>
    <t>Tanzania</t>
  </si>
  <si>
    <t>Cape Verde</t>
  </si>
  <si>
    <t>Mali</t>
  </si>
  <si>
    <t>Mongolia</t>
  </si>
  <si>
    <t>Bangladesh</t>
  </si>
  <si>
    <t>Cambodia</t>
  </si>
  <si>
    <t>Chad</t>
  </si>
  <si>
    <t>Mauritania</t>
  </si>
  <si>
    <t>Burkina Faso</t>
  </si>
  <si>
    <t>Nepal</t>
  </si>
  <si>
    <t>Rwanda</t>
  </si>
  <si>
    <t>Equatorial Guinea</t>
  </si>
  <si>
    <t>Togo</t>
  </si>
  <si>
    <t>Comoros</t>
  </si>
  <si>
    <t>Pakistan</t>
  </si>
  <si>
    <t>Laos</t>
  </si>
  <si>
    <t>Uganda</t>
  </si>
  <si>
    <t>Niger</t>
  </si>
  <si>
    <t>Afghanistan</t>
  </si>
  <si>
    <t>Kenya</t>
  </si>
  <si>
    <t>Congo, D.R.</t>
  </si>
  <si>
    <t>Zambia</t>
  </si>
  <si>
    <t>Vietnam</t>
  </si>
  <si>
    <t>Cameroon</t>
  </si>
  <si>
    <t>Sierra Leone</t>
  </si>
  <si>
    <t>Sao Tome and Principe</t>
  </si>
  <si>
    <t>Oman</t>
  </si>
  <si>
    <t>Swaziland</t>
  </si>
  <si>
    <t>Zimbabwe</t>
  </si>
  <si>
    <t>Central African Republic</t>
  </si>
  <si>
    <t>Nigeria</t>
  </si>
  <si>
    <t>Egypt</t>
  </si>
  <si>
    <t>Yemen</t>
  </si>
  <si>
    <t>Thailand</t>
  </si>
  <si>
    <t>Indonesia</t>
  </si>
  <si>
    <t>Benin</t>
  </si>
  <si>
    <t>Haiti</t>
  </si>
  <si>
    <t>Madagascar</t>
  </si>
  <si>
    <t>North Korea</t>
  </si>
  <si>
    <t>Libya</t>
  </si>
  <si>
    <t>Cote d'Ivoire</t>
  </si>
  <si>
    <t>Angola</t>
  </si>
  <si>
    <t>Liberia</t>
  </si>
  <si>
    <t>Tunisia</t>
  </si>
  <si>
    <t>South Korea</t>
  </si>
  <si>
    <t>Albania</t>
  </si>
  <si>
    <t>Dominican Republic</t>
  </si>
  <si>
    <t>Somalia</t>
  </si>
  <si>
    <t>Ghana</t>
  </si>
  <si>
    <t>Mozambique</t>
  </si>
  <si>
    <t>Honduras</t>
  </si>
  <si>
    <t>Congo</t>
  </si>
  <si>
    <t>Sri Lanka</t>
  </si>
  <si>
    <t>Philippines</t>
  </si>
  <si>
    <t>Senegal</t>
  </si>
  <si>
    <t>Algeria</t>
  </si>
  <si>
    <t>Malaysia</t>
  </si>
  <si>
    <t>Morocco</t>
  </si>
  <si>
    <t>Iran</t>
  </si>
  <si>
    <t>Paraguay</t>
  </si>
  <si>
    <t>Romania</t>
  </si>
  <si>
    <t>El Salvador</t>
  </si>
  <si>
    <t>Jordan</t>
  </si>
  <si>
    <t>Djibouti</t>
  </si>
  <si>
    <t>Bolivia</t>
  </si>
  <si>
    <t>Ecuador</t>
  </si>
  <si>
    <t>Brazil</t>
  </si>
  <si>
    <t>Guatemala</t>
  </si>
  <si>
    <t>Cuba</t>
  </si>
  <si>
    <t>Jamaica</t>
  </si>
  <si>
    <t>Panama</t>
  </si>
  <si>
    <t>Nicaragua</t>
  </si>
  <si>
    <t>Turkey</t>
  </si>
  <si>
    <t>Bulgaria</t>
  </si>
  <si>
    <t>Seychelles</t>
  </si>
  <si>
    <t>Iraq</t>
  </si>
  <si>
    <t>Namibia</t>
  </si>
  <si>
    <t>Singapore</t>
  </si>
  <si>
    <t>Colombia</t>
  </si>
  <si>
    <t>Costa Rica</t>
  </si>
  <si>
    <t>Portugal</t>
  </si>
  <si>
    <t>Greece</t>
  </si>
  <si>
    <t>Bahrain</t>
  </si>
  <si>
    <t>Mauritius</t>
  </si>
  <si>
    <t>Peru</t>
  </si>
  <si>
    <t>Mexico</t>
  </si>
  <si>
    <t>Spain</t>
  </si>
  <si>
    <t>Poland</t>
  </si>
  <si>
    <t>South Africa</t>
  </si>
  <si>
    <t>Lebanon</t>
  </si>
  <si>
    <t>Saudi Arabia</t>
  </si>
  <si>
    <t>Syria</t>
  </si>
  <si>
    <t>Hungary</t>
  </si>
  <si>
    <t>Gabon</t>
  </si>
  <si>
    <t>Israel</t>
  </si>
  <si>
    <t>Ireland</t>
  </si>
  <si>
    <t>Chile</t>
  </si>
  <si>
    <t>Trinidad and Tobago</t>
  </si>
  <si>
    <t>Austria</t>
  </si>
  <si>
    <t>Finland</t>
  </si>
  <si>
    <t>Argentina</t>
  </si>
  <si>
    <t>Uruguay</t>
  </si>
  <si>
    <t>Germany</t>
  </si>
  <si>
    <t>Belgium</t>
  </si>
  <si>
    <t>Norway</t>
  </si>
  <si>
    <t>Netherlands</t>
  </si>
  <si>
    <t>Denmark</t>
  </si>
  <si>
    <t>Sweden</t>
  </si>
  <si>
    <t>UK</t>
  </si>
  <si>
    <t>Australia</t>
  </si>
  <si>
    <t>Canada</t>
  </si>
  <si>
    <t>New Zealand</t>
  </si>
  <si>
    <t>Venezuela</t>
  </si>
  <si>
    <t>Switzerland</t>
  </si>
  <si>
    <t>USA</t>
  </si>
  <si>
    <t>図0.7 1955年における人口1人当たりGDP（1990年国際ドル）と出生時平均余命（年）の国際比較</t>
  </si>
  <si>
    <t>出所）図0.5と同じ。データが得られる諸国のうち、石油収入により人口1人あたりGDPが抜きんで高かったクウェート、アラブ首長国連合、カタールは除いた。</t>
  </si>
  <si>
    <t>年</t>
    <rPh sb="0" eb="1">
      <t>ネン</t>
    </rPh>
    <phoneticPr fontId="2"/>
  </si>
  <si>
    <t>日本</t>
    <rPh sb="0" eb="2">
      <t>ニホン</t>
    </rPh>
    <phoneticPr fontId="4"/>
  </si>
  <si>
    <t>平均就学年数</t>
    <rPh sb="0" eb="6">
      <t>ヘイキンシュウガクネンスウ</t>
    </rPh>
    <phoneticPr fontId="6"/>
  </si>
  <si>
    <t>出所）就学年数はLee and Lee (2016)の基礎データ（http://www.barrolee.com） による、概ね5年ごとのデータ。人口1人当たりGDPの出所は図0.2と同じ。</t>
    <phoneticPr fontId="6"/>
  </si>
  <si>
    <t>Gambia</t>
  </si>
  <si>
    <t>Sudan</t>
  </si>
  <si>
    <t>Taiwan</t>
  </si>
  <si>
    <t>Hong Kong</t>
  </si>
  <si>
    <t>図0.9 1955年における人口1人当たりGDP（1990年国際ドル）と15-64歳人口の平均就学年数（年）の国際比較</t>
  </si>
  <si>
    <t>出所）図0.6と同じ。石油収入により人口1人あたりGDPが抜きんで高かったクウェートは除いた。</t>
  </si>
  <si>
    <t>中国</t>
    <rPh sb="0" eb="2">
      <t>チュウゴク</t>
    </rPh>
    <phoneticPr fontId="19"/>
  </si>
  <si>
    <t>フランス</t>
  </si>
  <si>
    <t>イタリア</t>
  </si>
  <si>
    <t>日本</t>
    <rPh sb="0" eb="2">
      <t>ニホン</t>
    </rPh>
    <phoneticPr fontId="19"/>
  </si>
  <si>
    <t>英国</t>
    <rPh sb="0" eb="2">
      <t>エイコク</t>
    </rPh>
    <phoneticPr fontId="19"/>
  </si>
  <si>
    <t>米国</t>
    <rPh sb="0" eb="2">
      <t>ベイコク</t>
    </rPh>
    <phoneticPr fontId="19"/>
  </si>
  <si>
    <t>人口1人当たりGDP</t>
    <rPh sb="0" eb="2">
      <t>ジンコウ</t>
    </rPh>
    <rPh sb="2" eb="5">
      <t>ヒトリア</t>
    </rPh>
    <phoneticPr fontId="6"/>
  </si>
  <si>
    <t>ジニ係数</t>
  </si>
  <si>
    <t>ジニ係数</t>
    <rPh sb="2" eb="4">
      <t>ケイスウ</t>
    </rPh>
    <phoneticPr fontId="6"/>
  </si>
  <si>
    <t>出所）ジニ係数はMoatsos, Michalis, Jan Luiten van Zanden, Joerg Baten, et al. (2015). Income Inequality (‘http://hdl.handle.net/10622/6OHMDS,’) のデータにClio Infraプロジェクトのウェブサイト（https://clio-infra.eu/）を通じてアクセスした。人口1人当たりGDPの出所は図0.2と同じ。データの開始年は、韓国（第二次大戦前は朝鮮）は1929年以降、その他の国は1870年以降、終了年は2000年である。太平洋戦争前後の中国のデータは欠落している。　</t>
    <phoneticPr fontId="6"/>
  </si>
  <si>
    <t>図0.11 1950年における人口1人当たりGDP（1990年国際ドル）と家計所得のジニ係数の国際比較</t>
  </si>
  <si>
    <t>出所）図0.10と同じ。</t>
  </si>
  <si>
    <t>変動係数（非加重，現地価格）</t>
    <rPh sb="0" eb="2">
      <t>ヘンドウ</t>
    </rPh>
    <rPh sb="2" eb="4">
      <t>ケイスウ</t>
    </rPh>
    <rPh sb="5" eb="6">
      <t>ヒ</t>
    </rPh>
    <rPh sb="6" eb="8">
      <t>カジュウ</t>
    </rPh>
    <rPh sb="9" eb="11">
      <t>ゲンチ</t>
    </rPh>
    <rPh sb="11" eb="13">
      <t>カカク</t>
    </rPh>
    <phoneticPr fontId="22"/>
  </si>
  <si>
    <t>変動係数（人口加重，現地価格）</t>
    <rPh sb="0" eb="2">
      <t>ヘンドウ</t>
    </rPh>
    <rPh sb="2" eb="4">
      <t>ケイスウ</t>
    </rPh>
    <rPh sb="5" eb="7">
      <t>ジンコウ</t>
    </rPh>
    <rPh sb="7" eb="9">
      <t>カジュウ</t>
    </rPh>
    <rPh sb="10" eb="12">
      <t>ゲンチ</t>
    </rPh>
    <rPh sb="12" eb="14">
      <t>カカク</t>
    </rPh>
    <phoneticPr fontId="22"/>
  </si>
  <si>
    <t>変動係数（人口加重，全国平均価格）</t>
    <rPh sb="0" eb="2">
      <t>ヘンドウ</t>
    </rPh>
    <rPh sb="2" eb="4">
      <t>ケイスウ</t>
    </rPh>
    <rPh sb="5" eb="7">
      <t>ジンコウ</t>
    </rPh>
    <rPh sb="7" eb="9">
      <t>カジュウ</t>
    </rPh>
    <rPh sb="10" eb="12">
      <t>ゼンコク</t>
    </rPh>
    <rPh sb="12" eb="14">
      <t>ヘイキン</t>
    </rPh>
    <rPh sb="14" eb="16">
      <t>カカク</t>
    </rPh>
    <phoneticPr fontId="22"/>
  </si>
  <si>
    <t>出所）Fukao et al. (2015, 41頁)。1950年は日本開発銀行内地域経済研究会 (1969) が推計した人口1人あたり県民所得で代用している。</t>
  </si>
  <si>
    <t>イングランド</t>
  </si>
  <si>
    <t>南ヨーロッパ</t>
    <rPh sb="0" eb="1">
      <t>ミナミ</t>
    </rPh>
    <phoneticPr fontId="2"/>
  </si>
  <si>
    <t>日本 (一橋推計)</t>
    <rPh sb="0" eb="2">
      <t>ニホn</t>
    </rPh>
    <rPh sb="4" eb="6">
      <t>ヒトツバシ</t>
    </rPh>
    <rPh sb="6" eb="8">
      <t>シンスイケイ</t>
    </rPh>
    <phoneticPr fontId="2"/>
  </si>
  <si>
    <t>日本（マディソン推計）</t>
    <rPh sb="0" eb="2">
      <t>ニホn</t>
    </rPh>
    <rPh sb="8" eb="10">
      <t>スイケイ</t>
    </rPh>
    <phoneticPr fontId="2"/>
  </si>
  <si>
    <t>出所）高島・深尾・西谷 (2017)。原データは、イングランド・南ヨーロッパ（イタリア・スペイン・ポルトガルの平均）・インドはBroadberry (2016) 、日本については、マディソン推計はMaddison (2001)、一橋推計は本文参照。なお、中国データは図0.1ではBroadberry, Guan, and Li (2018)から得たが、これは1300年以降しかカバーしていないため、ここではBroadberry, Guan, and Li (2017)のデータを用いている。</t>
  </si>
  <si>
    <t>データなし。</t>
    <phoneticPr fontId="6"/>
  </si>
  <si>
    <t>（％）</t>
    <phoneticPr fontId="6"/>
  </si>
  <si>
    <t>（1990年国際ドル）</t>
    <rPh sb="5" eb="6">
      <t>ネン</t>
    </rPh>
    <rPh sb="6" eb="8">
      <t>コクサイ</t>
    </rPh>
    <phoneticPr fontId="6"/>
  </si>
  <si>
    <t>（1990年国際ドル）</t>
  </si>
  <si>
    <t>（％）</t>
    <phoneticPr fontId="6"/>
  </si>
  <si>
    <t>（千人）</t>
    <rPh sb="1" eb="3">
      <t>センニン</t>
    </rPh>
    <phoneticPr fontId="6"/>
  </si>
  <si>
    <t>表0.1　超長期で見た日本の経済発展指標：730-1874年</t>
    <rPh sb="0" eb="1">
      <t>ヒョウ</t>
    </rPh>
    <rPh sb="5" eb="6">
      <t>チョウ</t>
    </rPh>
    <rPh sb="6" eb="8">
      <t>チョウキ</t>
    </rPh>
    <rPh sb="9" eb="10">
      <t>ミ</t>
    </rPh>
    <rPh sb="11" eb="13">
      <t>ニホン</t>
    </rPh>
    <rPh sb="14" eb="18">
      <t>ケイザイハッテン</t>
    </rPh>
    <rPh sb="18" eb="20">
      <t>シヒョウ</t>
    </rPh>
    <rPh sb="29" eb="30">
      <t>ネン</t>
    </rPh>
    <phoneticPr fontId="6"/>
  </si>
  <si>
    <t>図0.1 日本と海外主要地域の1人当たりGDPの推移：1300-1850年</t>
    <rPh sb="0" eb="1">
      <t>ズ</t>
    </rPh>
    <rPh sb="5" eb="7">
      <t>ニホン</t>
    </rPh>
    <rPh sb="8" eb="14">
      <t>カイガイシュヨウチイキ</t>
    </rPh>
    <rPh sb="15" eb="18">
      <t>ヒトリア</t>
    </rPh>
    <rPh sb="24" eb="26">
      <t>スイイ</t>
    </rPh>
    <rPh sb="36" eb="37">
      <t>ネン</t>
    </rPh>
    <phoneticPr fontId="6"/>
  </si>
  <si>
    <t>図0.2 主要国の人口1人当たりGDPの推移：1700-2010年</t>
    <rPh sb="32" eb="33">
      <t>ネン</t>
    </rPh>
    <phoneticPr fontId="6"/>
  </si>
  <si>
    <t>図0.8 主要国における人口1人当たりGDP（1990年国際ドル）と15-64歳人口の平均就学年数（年）：1870-2010年</t>
    <phoneticPr fontId="6"/>
  </si>
  <si>
    <t>図0.10 主要国における人口1人当たりGDP（1990年国際ドル）と家計所得のジニ係数：1870-2000年</t>
    <phoneticPr fontId="6"/>
  </si>
  <si>
    <t>図0.12 人口1人あたり県内総生産（GPP）の変動係数の推移：1874-2008年</t>
    <phoneticPr fontId="6"/>
  </si>
  <si>
    <t>変動係数（人口加重，全国平均価格，線形補間）</t>
    <rPh sb="0" eb="2">
      <t>ヘンドウ</t>
    </rPh>
    <rPh sb="2" eb="4">
      <t>ケイスウ</t>
    </rPh>
    <rPh sb="5" eb="7">
      <t>ジンコウ</t>
    </rPh>
    <rPh sb="7" eb="9">
      <t>カジュウ</t>
    </rPh>
    <rPh sb="10" eb="12">
      <t>ゼンコク</t>
    </rPh>
    <rPh sb="12" eb="14">
      <t>ヘイキン</t>
    </rPh>
    <rPh sb="14" eb="16">
      <t>カカク</t>
    </rPh>
    <rPh sb="17" eb="19">
      <t>センケイ</t>
    </rPh>
    <rPh sb="19" eb="21">
      <t>ホカン</t>
    </rPh>
    <phoneticPr fontId="22"/>
  </si>
  <si>
    <t>図0.15 1人当たりGDPの推移：日・イングランド・南ヨーロッパ・中・印比較、730-1600年</t>
    <phoneticPr fontId="6"/>
  </si>
  <si>
    <t>（1990年国際ドル）</t>
    <rPh sb="5" eb="6">
      <t>ネン</t>
    </rPh>
    <rPh sb="6" eb="8">
      <t>コクサイ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</si>
</sst>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_ "/>
    <numFmt numFmtId="177" formatCode="#,##0_ "/>
    <numFmt numFmtId="178" formatCode="0.00_ "/>
    <numFmt numFmtId="179" formatCode="#,##0_);[Red]\(#,##0\)"/>
    <numFmt numFmtId="180" formatCode="#,##0.00_ "/>
    <numFmt numFmtId="181" formatCode="0.000_ "/>
  </numFmts>
  <fonts count="2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sz val="11"/>
      <color theme="1"/>
      <name val="Times New Roman"/>
      <family val="1"/>
    </font>
    <font>
      <sz val="6"/>
      <name val="游ゴシック"/>
      <family val="2"/>
      <charset val="128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Times New Roman"/>
      <family val="1"/>
    </font>
    <font>
      <sz val="12"/>
      <color theme="1"/>
      <name val="ＭＳ Ｐ明朝"/>
      <family val="1"/>
      <charset val="128"/>
    </font>
    <font>
      <sz val="12"/>
      <color rgb="FF000000"/>
      <name val="Times New Roman"/>
      <family val="1"/>
    </font>
    <font>
      <sz val="12"/>
      <color rgb="FF000000"/>
      <name val="Yu Gothic"/>
      <family val="1"/>
      <charset val="128"/>
    </font>
    <font>
      <sz val="12"/>
      <color rgb="FF000000"/>
      <name val="游ゴシック"/>
      <family val="2"/>
      <charset val="128"/>
    </font>
    <font>
      <sz val="10"/>
      <color theme="1"/>
      <name val="Calibri"/>
      <family val="2"/>
    </font>
    <font>
      <sz val="12"/>
      <color rgb="FF000000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name val="ＭＳ Ｐゴシック"/>
      <family val="2"/>
      <charset val="128"/>
    </font>
    <font>
      <sz val="8"/>
      <name val="Arial"/>
      <family val="2"/>
    </font>
    <font>
      <sz val="9"/>
      <color theme="1"/>
      <name val="游ゴシック"/>
      <family val="3"/>
      <charset val="128"/>
      <scheme val="minor"/>
    </font>
    <font>
      <sz val="11"/>
      <color indexed="8"/>
      <name val="游ゴシック"/>
      <family val="2"/>
      <scheme val="minor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4" fillId="0" borderId="0">
      <alignment vertical="center"/>
    </xf>
  </cellStyleXfs>
  <cellXfs count="109">
    <xf numFmtId="0" fontId="0" fillId="0" borderId="0" xfId="0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8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176" fontId="10" fillId="0" borderId="0" xfId="0" applyNumberFormat="1" applyFont="1" applyAlignment="1">
      <alignment horizontal="right" vertical="center"/>
    </xf>
    <xf numFmtId="176" fontId="12" fillId="0" borderId="1" xfId="0" applyNumberFormat="1" applyFont="1" applyBorder="1" applyAlignment="1">
      <alignment horizontal="right" vertical="center"/>
    </xf>
    <xf numFmtId="176" fontId="12" fillId="0" borderId="0" xfId="0" applyNumberFormat="1" applyFont="1" applyAlignment="1">
      <alignment horizontal="right" vertical="center"/>
    </xf>
    <xf numFmtId="10" fontId="12" fillId="0" borderId="0" xfId="0" applyNumberFormat="1" applyFont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 wrapText="1"/>
    </xf>
    <xf numFmtId="176" fontId="10" fillId="0" borderId="2" xfId="0" applyNumberFormat="1" applyFont="1" applyBorder="1" applyAlignment="1">
      <alignment horizontal="right" vertical="center"/>
    </xf>
    <xf numFmtId="176" fontId="12" fillId="0" borderId="2" xfId="0" applyNumberFormat="1" applyFont="1" applyBorder="1" applyAlignment="1">
      <alignment horizontal="right" vertical="center"/>
    </xf>
    <xf numFmtId="10" fontId="12" fillId="0" borderId="2" xfId="0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15" fillId="0" borderId="3" xfId="0" applyFont="1" applyBorder="1" applyAlignment="1"/>
    <xf numFmtId="0" fontId="16" fillId="0" borderId="3" xfId="0" applyFont="1" applyBorder="1" applyAlignment="1">
      <alignment horizontal="right" vertical="center" wrapText="1"/>
    </xf>
    <xf numFmtId="0" fontId="12" fillId="0" borderId="0" xfId="0" applyFont="1">
      <alignment vertical="center"/>
    </xf>
    <xf numFmtId="0" fontId="12" fillId="0" borderId="2" xfId="0" applyFont="1" applyBorder="1">
      <alignment vertical="center"/>
    </xf>
    <xf numFmtId="0" fontId="12" fillId="0" borderId="1" xfId="0" applyFont="1" applyBorder="1">
      <alignment vertical="center"/>
    </xf>
    <xf numFmtId="3" fontId="12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0" fontId="15" fillId="0" borderId="1" xfId="0" applyFont="1" applyBorder="1" applyAlignment="1"/>
    <xf numFmtId="0" fontId="17" fillId="0" borderId="2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77" fontId="0" fillId="0" borderId="0" xfId="0" applyNumberFormat="1">
      <alignment vertical="center"/>
    </xf>
    <xf numFmtId="0" fontId="0" fillId="0" borderId="6" xfId="0" applyBorder="1">
      <alignment vertical="center"/>
    </xf>
    <xf numFmtId="177" fontId="0" fillId="0" borderId="6" xfId="0" applyNumberFormat="1" applyBorder="1">
      <alignment vertical="center"/>
    </xf>
    <xf numFmtId="0" fontId="0" fillId="0" borderId="7" xfId="0" applyBorder="1">
      <alignment vertical="center"/>
    </xf>
    <xf numFmtId="177" fontId="0" fillId="0" borderId="7" xfId="0" applyNumberFormat="1" applyBorder="1">
      <alignment vertical="center"/>
    </xf>
    <xf numFmtId="0" fontId="0" fillId="0" borderId="4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Alignment="1">
      <alignment vertical="center" wrapText="1"/>
    </xf>
    <xf numFmtId="0" fontId="19" fillId="0" borderId="4" xfId="0" applyFont="1" applyBorder="1">
      <alignment vertical="center"/>
    </xf>
    <xf numFmtId="0" fontId="20" fillId="0" borderId="4" xfId="0" applyFont="1" applyBorder="1" applyAlignment="1">
      <alignment vertical="center" wrapText="1"/>
    </xf>
    <xf numFmtId="178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76" fontId="0" fillId="0" borderId="6" xfId="0" applyNumberFormat="1" applyBorder="1">
      <alignment vertical="center"/>
    </xf>
    <xf numFmtId="0" fontId="0" fillId="0" borderId="7" xfId="0" applyBorder="1" applyAlignment="1">
      <alignment vertical="center"/>
    </xf>
    <xf numFmtId="176" fontId="0" fillId="0" borderId="7" xfId="0" applyNumberFormat="1" applyBorder="1">
      <alignment vertical="center"/>
    </xf>
    <xf numFmtId="177" fontId="0" fillId="0" borderId="9" xfId="0" applyNumberFormat="1" applyBorder="1">
      <alignment vertical="center"/>
    </xf>
    <xf numFmtId="177" fontId="0" fillId="0" borderId="0" xfId="0" applyNumberFormat="1" applyBorder="1">
      <alignment vertical="center"/>
    </xf>
    <xf numFmtId="0" fontId="0" fillId="0" borderId="9" xfId="0" applyBorder="1" applyAlignment="1">
      <alignment vertical="center"/>
    </xf>
    <xf numFmtId="176" fontId="0" fillId="0" borderId="9" xfId="0" applyNumberFormat="1" applyBorder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>
      <alignment vertical="center"/>
    </xf>
    <xf numFmtId="0" fontId="0" fillId="0" borderId="5" xfId="0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177" fontId="23" fillId="0" borderId="7" xfId="0" applyNumberFormat="1" applyFont="1" applyBorder="1">
      <alignment vertical="center"/>
    </xf>
    <xf numFmtId="177" fontId="19" fillId="0" borderId="5" xfId="0" applyNumberFormat="1" applyFont="1" applyBorder="1" applyAlignment="1">
      <alignment vertical="center" wrapText="1"/>
    </xf>
    <xf numFmtId="176" fontId="23" fillId="0" borderId="5" xfId="0" applyNumberFormat="1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177" fontId="23" fillId="0" borderId="7" xfId="0" applyNumberFormat="1" applyFont="1" applyBorder="1" applyAlignment="1">
      <alignment vertical="center" wrapText="1"/>
    </xf>
    <xf numFmtId="176" fontId="23" fillId="0" borderId="7" xfId="0" applyNumberFormat="1" applyFont="1" applyBorder="1" applyAlignment="1">
      <alignment vertical="center" wrapText="1"/>
    </xf>
    <xf numFmtId="0" fontId="19" fillId="0" borderId="7" xfId="0" applyFont="1" applyBorder="1">
      <alignment vertical="center"/>
    </xf>
    <xf numFmtId="0" fontId="23" fillId="0" borderId="7" xfId="0" applyFont="1" applyBorder="1">
      <alignment vertical="center"/>
    </xf>
    <xf numFmtId="0" fontId="23" fillId="0" borderId="4" xfId="0" applyFont="1" applyBorder="1">
      <alignment vertical="center"/>
    </xf>
    <xf numFmtId="0" fontId="23" fillId="0" borderId="4" xfId="0" applyFont="1" applyBorder="1" applyAlignment="1">
      <alignment vertical="center" wrapText="1"/>
    </xf>
    <xf numFmtId="178" fontId="0" fillId="0" borderId="6" xfId="0" applyNumberFormat="1" applyBorder="1">
      <alignment vertical="center"/>
    </xf>
    <xf numFmtId="178" fontId="0" fillId="0" borderId="7" xfId="0" applyNumberFormat="1" applyBorder="1">
      <alignment vertical="center"/>
    </xf>
    <xf numFmtId="0" fontId="0" fillId="0" borderId="8" xfId="0" applyBorder="1" applyAlignment="1">
      <alignment vertical="center" wrapText="1"/>
    </xf>
    <xf numFmtId="178" fontId="23" fillId="0" borderId="5" xfId="0" applyNumberFormat="1" applyFont="1" applyBorder="1" applyAlignment="1">
      <alignment vertical="center" wrapText="1"/>
    </xf>
    <xf numFmtId="178" fontId="23" fillId="0" borderId="7" xfId="0" applyNumberFormat="1" applyFont="1" applyBorder="1">
      <alignment vertical="center"/>
    </xf>
    <xf numFmtId="178" fontId="23" fillId="0" borderId="7" xfId="0" applyNumberFormat="1" applyFont="1" applyBorder="1" applyAlignment="1">
      <alignment vertical="center" wrapText="1"/>
    </xf>
    <xf numFmtId="2" fontId="0" fillId="0" borderId="6" xfId="0" applyNumberFormat="1" applyBorder="1">
      <alignment vertical="center"/>
    </xf>
    <xf numFmtId="2" fontId="0" fillId="0" borderId="7" xfId="0" applyNumberFormat="1" applyBorder="1">
      <alignment vertical="center"/>
    </xf>
    <xf numFmtId="177" fontId="19" fillId="0" borderId="4" xfId="0" applyNumberFormat="1" applyFont="1" applyBorder="1" applyAlignment="1">
      <alignment vertical="center" wrapText="1"/>
    </xf>
    <xf numFmtId="178" fontId="23" fillId="0" borderId="4" xfId="0" applyNumberFormat="1" applyFont="1" applyBorder="1" applyAlignment="1">
      <alignment vertical="center" wrapText="1"/>
    </xf>
    <xf numFmtId="179" fontId="0" fillId="0" borderId="0" xfId="0" applyNumberFormat="1">
      <alignment vertical="center"/>
    </xf>
    <xf numFmtId="180" fontId="0" fillId="0" borderId="0" xfId="0" applyNumberFormat="1">
      <alignment vertical="center"/>
    </xf>
    <xf numFmtId="0" fontId="0" fillId="0" borderId="5" xfId="0" applyBorder="1">
      <alignment vertical="center"/>
    </xf>
    <xf numFmtId="179" fontId="0" fillId="0" borderId="6" xfId="0" applyNumberFormat="1" applyBorder="1">
      <alignment vertical="center"/>
    </xf>
    <xf numFmtId="180" fontId="0" fillId="0" borderId="6" xfId="0" applyNumberFormat="1" applyBorder="1">
      <alignment vertical="center"/>
    </xf>
    <xf numFmtId="179" fontId="0" fillId="0" borderId="7" xfId="0" applyNumberFormat="1" applyBorder="1">
      <alignment vertical="center"/>
    </xf>
    <xf numFmtId="180" fontId="0" fillId="0" borderId="7" xfId="0" applyNumberFormat="1" applyBorder="1">
      <alignment vertical="center"/>
    </xf>
    <xf numFmtId="0" fontId="0" fillId="0" borderId="7" xfId="0" applyBorder="1" applyAlignment="1">
      <alignment vertical="center" wrapText="1"/>
    </xf>
    <xf numFmtId="179" fontId="19" fillId="0" borderId="5" xfId="1" applyNumberFormat="1" applyFont="1" applyBorder="1" applyAlignment="1">
      <alignment vertical="center" wrapText="1"/>
    </xf>
    <xf numFmtId="180" fontId="23" fillId="0" borderId="5" xfId="0" applyNumberFormat="1" applyFont="1" applyBorder="1" applyAlignment="1">
      <alignment vertical="center" wrapText="1"/>
    </xf>
    <xf numFmtId="179" fontId="19" fillId="0" borderId="7" xfId="0" applyNumberFormat="1" applyFont="1" applyBorder="1" applyAlignment="1">
      <alignment vertical="center" wrapText="1"/>
    </xf>
    <xf numFmtId="180" fontId="23" fillId="0" borderId="7" xfId="0" applyNumberFormat="1" applyFont="1" applyBorder="1" applyAlignment="1">
      <alignment vertical="center" wrapText="1"/>
    </xf>
    <xf numFmtId="179" fontId="23" fillId="0" borderId="5" xfId="1" applyNumberFormat="1" applyFont="1" applyBorder="1" applyAlignment="1">
      <alignment vertical="center" wrapText="1"/>
    </xf>
    <xf numFmtId="179" fontId="23" fillId="0" borderId="7" xfId="0" applyNumberFormat="1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181" fontId="0" fillId="0" borderId="6" xfId="0" applyNumberFormat="1" applyBorder="1">
      <alignment vertical="center"/>
    </xf>
    <xf numFmtId="181" fontId="0" fillId="0" borderId="7" xfId="0" applyNumberFormat="1" applyBorder="1">
      <alignment vertical="center"/>
    </xf>
    <xf numFmtId="0" fontId="0" fillId="2" borderId="0" xfId="0" applyFill="1">
      <alignment vertical="center"/>
    </xf>
    <xf numFmtId="0" fontId="25" fillId="0" borderId="0" xfId="0" applyFont="1" applyAlignment="1">
      <alignment horizontal="right" vertical="center"/>
    </xf>
    <xf numFmtId="0" fontId="0" fillId="0" borderId="6" xfId="0" applyNumberFormat="1" applyBorder="1">
      <alignment vertical="center"/>
    </xf>
    <xf numFmtId="0" fontId="0" fillId="0" borderId="7" xfId="0" applyNumberFormat="1" applyBorder="1">
      <alignment vertical="center"/>
    </xf>
    <xf numFmtId="0" fontId="7" fillId="0" borderId="1" xfId="0" applyFont="1" applyBorder="1" applyAlignment="1">
      <alignment horizontal="right" vertical="top"/>
    </xf>
    <xf numFmtId="0" fontId="7" fillId="0" borderId="2" xfId="0" applyFont="1" applyBorder="1" applyAlignment="1">
      <alignment horizontal="right" vertical="top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3"/>
  <sheetViews>
    <sheetView tabSelected="1" zoomScaleNormal="100" workbookViewId="0"/>
  </sheetViews>
  <sheetFormatPr defaultRowHeight="18"/>
  <cols>
    <col min="2" max="2" width="24.19921875" bestFit="1" customWidth="1"/>
  </cols>
  <sheetData>
    <row r="2" spans="2:14">
      <c r="B2" t="s">
        <v>445</v>
      </c>
    </row>
    <row r="3" spans="2:14">
      <c r="N3" t="s">
        <v>440</v>
      </c>
    </row>
    <row r="4" spans="2:14">
      <c r="B4" s="42"/>
      <c r="C4" s="42">
        <v>1300</v>
      </c>
      <c r="D4" s="42">
        <v>1350</v>
      </c>
      <c r="E4" s="42">
        <v>1400</v>
      </c>
      <c r="F4" s="42">
        <v>1450</v>
      </c>
      <c r="G4" s="42">
        <v>1500</v>
      </c>
      <c r="H4" s="42">
        <v>1550</v>
      </c>
      <c r="I4" s="42">
        <v>1600</v>
      </c>
      <c r="J4" s="42">
        <v>1650</v>
      </c>
      <c r="K4" s="42">
        <v>1700</v>
      </c>
      <c r="L4" s="42">
        <v>1750</v>
      </c>
      <c r="M4" s="42">
        <v>1800</v>
      </c>
      <c r="N4" s="42">
        <v>1850</v>
      </c>
    </row>
    <row r="5" spans="2:14">
      <c r="B5" s="38" t="s">
        <v>33</v>
      </c>
      <c r="C5" s="39">
        <v>871</v>
      </c>
      <c r="D5" s="39">
        <v>948</v>
      </c>
      <c r="E5" s="39">
        <v>1025</v>
      </c>
      <c r="F5" s="39">
        <v>938</v>
      </c>
      <c r="G5" s="39">
        <v>851</v>
      </c>
      <c r="H5" s="39">
        <v>854</v>
      </c>
      <c r="I5" s="39">
        <v>857</v>
      </c>
      <c r="J5" s="39">
        <v>857</v>
      </c>
      <c r="K5" s="39">
        <v>1096</v>
      </c>
      <c r="L5" s="39">
        <v>723</v>
      </c>
      <c r="M5" s="39">
        <v>613</v>
      </c>
      <c r="N5" s="39">
        <v>600</v>
      </c>
    </row>
    <row r="6" spans="2:14">
      <c r="B6" s="38" t="s">
        <v>34</v>
      </c>
      <c r="C6" s="39">
        <v>539</v>
      </c>
      <c r="D6" s="39">
        <v>549.5</v>
      </c>
      <c r="E6" s="39">
        <v>560</v>
      </c>
      <c r="F6" s="39">
        <v>579.5</v>
      </c>
      <c r="G6" s="39">
        <v>599</v>
      </c>
      <c r="H6" s="39">
        <v>632.5</v>
      </c>
      <c r="I6" s="39">
        <v>666</v>
      </c>
      <c r="J6" s="39">
        <v>672</v>
      </c>
      <c r="K6" s="39">
        <v>677</v>
      </c>
      <c r="L6" s="39">
        <v>753</v>
      </c>
      <c r="M6" s="39">
        <v>829</v>
      </c>
      <c r="N6" s="39">
        <v>905</v>
      </c>
    </row>
    <row r="7" spans="2:14">
      <c r="B7" s="38" t="s">
        <v>35</v>
      </c>
      <c r="C7" s="39">
        <v>682</v>
      </c>
      <c r="D7" s="39">
        <v>682</v>
      </c>
      <c r="E7" s="39">
        <v>682</v>
      </c>
      <c r="F7" s="39">
        <v>682</v>
      </c>
      <c r="G7" s="39">
        <v>682</v>
      </c>
      <c r="H7" s="39">
        <v>682</v>
      </c>
      <c r="I7" s="39">
        <v>682</v>
      </c>
      <c r="J7" s="39">
        <v>638</v>
      </c>
      <c r="K7" s="39">
        <v>622</v>
      </c>
      <c r="L7" s="39">
        <v>573</v>
      </c>
      <c r="M7" s="39">
        <v>569</v>
      </c>
      <c r="N7" s="39">
        <v>556</v>
      </c>
    </row>
    <row r="8" spans="2:14">
      <c r="B8" s="38" t="s">
        <v>36</v>
      </c>
      <c r="C8" s="39">
        <v>705</v>
      </c>
      <c r="D8" s="39">
        <v>852.5</v>
      </c>
      <c r="E8" s="39">
        <v>1000</v>
      </c>
      <c r="F8" s="39">
        <v>1041.5</v>
      </c>
      <c r="G8" s="39">
        <v>1083</v>
      </c>
      <c r="H8" s="39">
        <v>1143</v>
      </c>
      <c r="I8" s="39">
        <v>1203</v>
      </c>
      <c r="J8" s="39">
        <v>1239</v>
      </c>
      <c r="K8" s="39">
        <v>1473</v>
      </c>
      <c r="L8" s="39">
        <v>1489</v>
      </c>
      <c r="M8" s="39">
        <v>1686</v>
      </c>
      <c r="N8" s="39">
        <v>2132</v>
      </c>
    </row>
    <row r="9" spans="2:14">
      <c r="B9" s="38" t="s">
        <v>37</v>
      </c>
      <c r="C9" s="39">
        <v>1216</v>
      </c>
      <c r="D9" s="39">
        <v>1243.5</v>
      </c>
      <c r="E9" s="39">
        <v>1271</v>
      </c>
      <c r="F9" s="39">
        <v>1217</v>
      </c>
      <c r="G9" s="39">
        <v>1163</v>
      </c>
      <c r="H9" s="39">
        <v>1137.5</v>
      </c>
      <c r="I9" s="39">
        <v>1112</v>
      </c>
      <c r="J9" s="39">
        <v>1072</v>
      </c>
      <c r="K9" s="39">
        <v>1135</v>
      </c>
      <c r="L9" s="39">
        <v>1173</v>
      </c>
      <c r="M9" s="39">
        <v>1113</v>
      </c>
      <c r="N9" s="39">
        <v>1222</v>
      </c>
    </row>
    <row r="10" spans="2:14">
      <c r="B10" s="40" t="s">
        <v>38</v>
      </c>
      <c r="C10" s="41">
        <v>698</v>
      </c>
      <c r="D10" s="41">
        <v>758.5</v>
      </c>
      <c r="E10" s="41">
        <v>819</v>
      </c>
      <c r="F10" s="41">
        <v>849.5</v>
      </c>
      <c r="G10" s="41">
        <v>880</v>
      </c>
      <c r="H10" s="41">
        <v>844.5</v>
      </c>
      <c r="I10" s="41">
        <v>809</v>
      </c>
      <c r="J10" s="41">
        <v>871</v>
      </c>
      <c r="K10" s="41">
        <v>728</v>
      </c>
      <c r="L10" s="41">
        <v>766</v>
      </c>
      <c r="M10" s="41">
        <v>796</v>
      </c>
      <c r="N10" s="41">
        <v>1015</v>
      </c>
    </row>
    <row r="13" spans="2:14">
      <c r="B13" t="s">
        <v>39</v>
      </c>
    </row>
  </sheetData>
  <phoneticPr fontId="6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08"/>
  <sheetViews>
    <sheetView workbookViewId="0"/>
  </sheetViews>
  <sheetFormatPr defaultRowHeight="18"/>
  <cols>
    <col min="3" max="3" width="8.796875" style="85"/>
    <col min="4" max="4" width="8.796875" style="86"/>
  </cols>
  <sheetData>
    <row r="2" spans="2:4">
      <c r="B2" t="s">
        <v>448</v>
      </c>
    </row>
    <row r="4" spans="2:4" ht="30">
      <c r="B4" s="63"/>
      <c r="C4" s="93" t="s">
        <v>423</v>
      </c>
      <c r="D4" s="94" t="s">
        <v>425</v>
      </c>
    </row>
    <row r="5" spans="2:4">
      <c r="B5" s="92"/>
      <c r="C5" s="95" t="s">
        <v>417</v>
      </c>
      <c r="D5" s="96" t="s">
        <v>417</v>
      </c>
    </row>
    <row r="6" spans="2:4">
      <c r="B6" s="105">
        <v>1870</v>
      </c>
      <c r="C6" s="88">
        <v>530</v>
      </c>
      <c r="D6" s="89">
        <v>40.882469999999998</v>
      </c>
    </row>
    <row r="7" spans="2:4">
      <c r="B7" s="105">
        <v>1871</v>
      </c>
      <c r="C7" s="88">
        <v>530.5194635394181</v>
      </c>
      <c r="D7" s="89">
        <v>40.366430999999999</v>
      </c>
    </row>
    <row r="8" spans="2:4">
      <c r="B8" s="105">
        <v>1872</v>
      </c>
      <c r="C8" s="88">
        <v>531.0389270788362</v>
      </c>
      <c r="D8" s="89">
        <v>39.850391999999999</v>
      </c>
    </row>
    <row r="9" spans="2:4">
      <c r="B9" s="105">
        <v>1873</v>
      </c>
      <c r="C9" s="88">
        <v>531.55839061825429</v>
      </c>
      <c r="D9" s="89">
        <v>39.334353</v>
      </c>
    </row>
    <row r="10" spans="2:4">
      <c r="B10" s="105">
        <v>1874</v>
      </c>
      <c r="C10" s="88">
        <v>532.07785415767228</v>
      </c>
      <c r="D10" s="89">
        <v>38.818314000000001</v>
      </c>
    </row>
    <row r="11" spans="2:4">
      <c r="B11" s="105">
        <v>1875</v>
      </c>
      <c r="C11" s="88">
        <v>532.59858929305062</v>
      </c>
      <c r="D11" s="89">
        <v>38.302275000000002</v>
      </c>
    </row>
    <row r="12" spans="2:4">
      <c r="B12" s="105">
        <v>1876</v>
      </c>
      <c r="C12" s="88">
        <v>533.1198340626471</v>
      </c>
      <c r="D12" s="89">
        <v>37.786236000000002</v>
      </c>
    </row>
    <row r="13" spans="2:4">
      <c r="B13" s="105">
        <v>1877</v>
      </c>
      <c r="C13" s="88">
        <v>533.64158896523179</v>
      </c>
      <c r="D13" s="89">
        <v>37.270197000000003</v>
      </c>
    </row>
    <row r="14" spans="2:4">
      <c r="B14" s="105">
        <v>1878</v>
      </c>
      <c r="C14" s="88">
        <v>534.1638545000626</v>
      </c>
      <c r="D14" s="89">
        <v>36.754158000000004</v>
      </c>
    </row>
    <row r="15" spans="2:4">
      <c r="B15" s="105">
        <v>1879</v>
      </c>
      <c r="C15" s="88">
        <v>534.6866311668864</v>
      </c>
      <c r="D15" s="89">
        <v>36.238119000000005</v>
      </c>
    </row>
    <row r="16" spans="2:4">
      <c r="B16" s="105">
        <v>1880</v>
      </c>
      <c r="C16" s="88">
        <v>535.20991946593892</v>
      </c>
      <c r="D16" s="89">
        <v>35.722080000000005</v>
      </c>
    </row>
    <row r="17" spans="2:4">
      <c r="B17" s="105">
        <v>1881</v>
      </c>
      <c r="C17" s="88">
        <v>535.73371989794543</v>
      </c>
      <c r="D17" s="89">
        <v>35.206041000000006</v>
      </c>
    </row>
    <row r="18" spans="2:4">
      <c r="B18" s="105">
        <v>1882</v>
      </c>
      <c r="C18" s="88">
        <v>536.25803296412153</v>
      </c>
      <c r="D18" s="89">
        <v>34.690002000000007</v>
      </c>
    </row>
    <row r="19" spans="2:4">
      <c r="B19" s="105">
        <v>1883</v>
      </c>
      <c r="C19" s="88">
        <v>536.78285916617301</v>
      </c>
      <c r="D19" s="89">
        <v>34.173963000000008</v>
      </c>
    </row>
    <row r="20" spans="2:4">
      <c r="B20" s="105">
        <v>1884</v>
      </c>
      <c r="C20" s="88">
        <v>537.30819900629695</v>
      </c>
      <c r="D20" s="89">
        <v>33.657924000000008</v>
      </c>
    </row>
    <row r="21" spans="2:4">
      <c r="B21" s="105">
        <v>1885</v>
      </c>
      <c r="C21" s="88">
        <v>537.83405298718174</v>
      </c>
      <c r="D21" s="89">
        <v>33.141885000000009</v>
      </c>
    </row>
    <row r="22" spans="2:4">
      <c r="B22" s="105">
        <v>1886</v>
      </c>
      <c r="C22" s="88">
        <v>538.36042161200771</v>
      </c>
      <c r="D22" s="89">
        <v>32.62584600000001</v>
      </c>
    </row>
    <row r="23" spans="2:4">
      <c r="B23" s="105">
        <v>1887</v>
      </c>
      <c r="C23" s="88">
        <v>538.88730538444781</v>
      </c>
      <c r="D23" s="89">
        <v>32.109807000000011</v>
      </c>
    </row>
    <row r="24" spans="2:4">
      <c r="B24" s="105">
        <v>1888</v>
      </c>
      <c r="C24" s="88">
        <v>539.41470480866792</v>
      </c>
      <c r="D24" s="89">
        <v>31.593768000000011</v>
      </c>
    </row>
    <row r="25" spans="2:4">
      <c r="B25" s="105">
        <v>1889</v>
      </c>
      <c r="C25" s="88">
        <v>539.9426203893272</v>
      </c>
      <c r="D25" s="89">
        <v>31.077729000000012</v>
      </c>
    </row>
    <row r="26" spans="2:4">
      <c r="B26" s="105">
        <v>1890</v>
      </c>
      <c r="C26" s="88">
        <v>540.47105263157891</v>
      </c>
      <c r="D26" s="89">
        <v>30.561689999999999</v>
      </c>
    </row>
    <row r="27" spans="2:4">
      <c r="B27" s="105">
        <v>1891</v>
      </c>
      <c r="C27" s="88">
        <v>540.96044838341754</v>
      </c>
      <c r="D27" s="89">
        <v>30.9765005</v>
      </c>
    </row>
    <row r="28" spans="2:4">
      <c r="B28" s="105">
        <v>1892</v>
      </c>
      <c r="C28" s="88">
        <v>541.45028728239743</v>
      </c>
      <c r="D28" s="89">
        <v>31.391311000000002</v>
      </c>
    </row>
    <row r="29" spans="2:4">
      <c r="B29" s="105">
        <v>1893</v>
      </c>
      <c r="C29" s="88">
        <v>541.94056972978763</v>
      </c>
      <c r="D29" s="89">
        <v>31.806121500000003</v>
      </c>
    </row>
    <row r="30" spans="2:4">
      <c r="B30" s="105">
        <v>1894</v>
      </c>
      <c r="C30" s="88">
        <v>542.43129612722066</v>
      </c>
      <c r="D30" s="89">
        <v>32.220932000000005</v>
      </c>
    </row>
    <row r="31" spans="2:4">
      <c r="B31" s="105">
        <v>1895</v>
      </c>
      <c r="C31" s="88">
        <v>542.92246687669262</v>
      </c>
      <c r="D31" s="89">
        <v>32.635742500000006</v>
      </c>
    </row>
    <row r="32" spans="2:4">
      <c r="B32" s="105">
        <v>1896</v>
      </c>
      <c r="C32" s="88">
        <v>543.41408238056363</v>
      </c>
      <c r="D32" s="89">
        <v>33.050553000000008</v>
      </c>
    </row>
    <row r="33" spans="2:4">
      <c r="B33" s="105">
        <v>1897</v>
      </c>
      <c r="C33" s="88">
        <v>543.90614304155815</v>
      </c>
      <c r="D33" s="89">
        <v>33.465363500000009</v>
      </c>
    </row>
    <row r="34" spans="2:4">
      <c r="B34" s="105">
        <v>1898</v>
      </c>
      <c r="C34" s="88">
        <v>544.39864926276528</v>
      </c>
      <c r="D34" s="89">
        <v>33.880174000000011</v>
      </c>
    </row>
    <row r="35" spans="2:4">
      <c r="B35" s="105">
        <v>1899</v>
      </c>
      <c r="C35" s="88">
        <v>544.89160144763923</v>
      </c>
      <c r="D35" s="89">
        <v>34.294984500000012</v>
      </c>
    </row>
    <row r="36" spans="2:4">
      <c r="B36" s="105">
        <v>1900</v>
      </c>
      <c r="C36" s="88">
        <v>545.38499999999999</v>
      </c>
      <c r="D36" s="89">
        <v>34.709795000000014</v>
      </c>
    </row>
    <row r="37" spans="2:4">
      <c r="B37" s="105">
        <v>1901</v>
      </c>
      <c r="C37" s="88">
        <v>545.91358804837557</v>
      </c>
      <c r="D37" s="89">
        <v>35.124605500000015</v>
      </c>
    </row>
    <row r="38" spans="2:4">
      <c r="B38" s="105">
        <v>1902</v>
      </c>
      <c r="C38" s="88">
        <v>546.44268840516611</v>
      </c>
      <c r="D38" s="89">
        <v>35.539416000000017</v>
      </c>
    </row>
    <row r="39" spans="2:4">
      <c r="B39" s="105">
        <v>1903</v>
      </c>
      <c r="C39" s="88">
        <v>546.97230156690182</v>
      </c>
      <c r="D39" s="89">
        <v>35.954226500000019</v>
      </c>
    </row>
    <row r="40" spans="2:4">
      <c r="B40" s="105">
        <v>1904</v>
      </c>
      <c r="C40" s="88">
        <v>547.50242803059405</v>
      </c>
      <c r="D40" s="89">
        <v>36.36903700000002</v>
      </c>
    </row>
    <row r="41" spans="2:4">
      <c r="B41" s="105">
        <v>1905</v>
      </c>
      <c r="C41" s="88">
        <v>548.03306829373582</v>
      </c>
      <c r="D41" s="89">
        <v>36.783847500000022</v>
      </c>
    </row>
    <row r="42" spans="2:4">
      <c r="B42" s="105">
        <v>1906</v>
      </c>
      <c r="C42" s="88">
        <v>548.56422285430256</v>
      </c>
      <c r="D42" s="89">
        <v>37.198658000000023</v>
      </c>
    </row>
    <row r="43" spans="2:4">
      <c r="B43" s="105">
        <v>1907</v>
      </c>
      <c r="C43" s="88">
        <v>549.09589221075214</v>
      </c>
      <c r="D43" s="89">
        <v>37.613468500000025</v>
      </c>
    </row>
    <row r="44" spans="2:4">
      <c r="B44" s="105">
        <v>1908</v>
      </c>
      <c r="C44" s="88">
        <v>549.62807686202552</v>
      </c>
      <c r="D44" s="89">
        <v>38.028279000000026</v>
      </c>
    </row>
    <row r="45" spans="2:4">
      <c r="B45" s="105">
        <v>1909</v>
      </c>
      <c r="C45" s="88">
        <v>550.16077730754739</v>
      </c>
      <c r="D45" s="89">
        <v>38.443089500000028</v>
      </c>
    </row>
    <row r="46" spans="2:4">
      <c r="B46" s="105">
        <v>1910</v>
      </c>
      <c r="C46" s="88">
        <v>550.6939940472264</v>
      </c>
      <c r="D46" s="89">
        <v>38.857900000000001</v>
      </c>
    </row>
    <row r="47" spans="2:4">
      <c r="B47" s="105">
        <v>1911</v>
      </c>
      <c r="C47" s="88">
        <v>551.22772758145561</v>
      </c>
      <c r="D47" s="89">
        <v>39.128925263157896</v>
      </c>
    </row>
    <row r="48" spans="2:4">
      <c r="B48" s="105">
        <v>1912</v>
      </c>
      <c r="C48" s="88">
        <v>551.7619784111132</v>
      </c>
      <c r="D48" s="89">
        <v>39.399950526315791</v>
      </c>
    </row>
    <row r="49" spans="2:4">
      <c r="B49" s="105">
        <v>1913</v>
      </c>
      <c r="C49" s="88">
        <v>552.29674703756234</v>
      </c>
      <c r="D49" s="89">
        <v>39.670975789473687</v>
      </c>
    </row>
    <row r="50" spans="2:4">
      <c r="B50" s="105">
        <v>1914</v>
      </c>
      <c r="C50" s="88">
        <v>552.92885901489899</v>
      </c>
      <c r="D50" s="89">
        <v>39.942001052631582</v>
      </c>
    </row>
    <row r="51" spans="2:4">
      <c r="B51" s="105">
        <v>1915</v>
      </c>
      <c r="C51" s="88">
        <v>553.56169445395085</v>
      </c>
      <c r="D51" s="89">
        <v>40.213026315789477</v>
      </c>
    </row>
    <row r="52" spans="2:4">
      <c r="B52" s="105">
        <v>1916</v>
      </c>
      <c r="C52" s="88">
        <v>554.19525418273076</v>
      </c>
      <c r="D52" s="89">
        <v>40.484051578947373</v>
      </c>
    </row>
    <row r="53" spans="2:4">
      <c r="B53" s="105">
        <v>1917</v>
      </c>
      <c r="C53" s="88">
        <v>554.82953903019927</v>
      </c>
      <c r="D53" s="89">
        <v>40.755076842105268</v>
      </c>
    </row>
    <row r="54" spans="2:4">
      <c r="B54" s="105">
        <v>1918</v>
      </c>
      <c r="C54" s="88">
        <v>555.46454982626562</v>
      </c>
      <c r="D54" s="89">
        <v>41.026102105263163</v>
      </c>
    </row>
    <row r="55" spans="2:4">
      <c r="B55" s="105">
        <v>1919</v>
      </c>
      <c r="C55" s="88">
        <v>556.10028740178905</v>
      </c>
      <c r="D55" s="89">
        <v>41.297127368421059</v>
      </c>
    </row>
    <row r="56" spans="2:4">
      <c r="B56" s="105">
        <v>1920</v>
      </c>
      <c r="C56" s="88">
        <v>556.73675258857952</v>
      </c>
      <c r="D56" s="89">
        <v>41.568152631578954</v>
      </c>
    </row>
    <row r="57" spans="2:4">
      <c r="B57" s="105">
        <v>1921</v>
      </c>
      <c r="C57" s="88">
        <v>557.37394621939916</v>
      </c>
      <c r="D57" s="89">
        <v>41.839177894736849</v>
      </c>
    </row>
    <row r="58" spans="2:4">
      <c r="B58" s="105">
        <v>1922</v>
      </c>
      <c r="C58" s="88">
        <v>558.01186912796322</v>
      </c>
      <c r="D58" s="89">
        <v>42.110203157894745</v>
      </c>
    </row>
    <row r="59" spans="2:4">
      <c r="B59" s="105">
        <v>1923</v>
      </c>
      <c r="C59" s="88">
        <v>558.65052214894115</v>
      </c>
      <c r="D59" s="89">
        <v>42.38122842105264</v>
      </c>
    </row>
    <row r="60" spans="2:4">
      <c r="B60" s="105">
        <v>1924</v>
      </c>
      <c r="C60" s="88">
        <v>559.28990611795757</v>
      </c>
      <c r="D60" s="89">
        <v>42.652253684210535</v>
      </c>
    </row>
    <row r="61" spans="2:4">
      <c r="B61" s="105">
        <v>1925</v>
      </c>
      <c r="C61" s="88">
        <v>559.93002187159357</v>
      </c>
      <c r="D61" s="89">
        <v>42.923278947368431</v>
      </c>
    </row>
    <row r="62" spans="2:4">
      <c r="B62" s="105">
        <v>1926</v>
      </c>
      <c r="C62" s="88">
        <v>560.57087024738769</v>
      </c>
      <c r="D62" s="89">
        <v>43.194304210526326</v>
      </c>
    </row>
    <row r="63" spans="2:4">
      <c r="B63" s="105">
        <v>1927</v>
      </c>
      <c r="C63" s="88">
        <v>561.21245208383709</v>
      </c>
      <c r="D63" s="89">
        <v>43.465329473684221</v>
      </c>
    </row>
    <row r="64" spans="2:4">
      <c r="B64" s="105">
        <v>1928</v>
      </c>
      <c r="C64" s="88">
        <v>561.85476822039868</v>
      </c>
      <c r="D64" s="89">
        <v>43.736354736842117</v>
      </c>
    </row>
    <row r="65" spans="2:4">
      <c r="B65" s="105">
        <v>1929</v>
      </c>
      <c r="C65" s="88">
        <v>562.4978194974891</v>
      </c>
      <c r="D65" s="89">
        <v>44.007379999999998</v>
      </c>
    </row>
    <row r="66" spans="2:4">
      <c r="B66" s="105">
        <v>1930</v>
      </c>
      <c r="C66" s="88">
        <v>567.62167689161561</v>
      </c>
      <c r="D66" s="89">
        <v>43.447028571428568</v>
      </c>
    </row>
    <row r="67" spans="2:4">
      <c r="B67" s="105">
        <v>1931</v>
      </c>
      <c r="C67" s="88">
        <v>569.16409548554725</v>
      </c>
      <c r="D67" s="89">
        <v>42.886677142857138</v>
      </c>
    </row>
    <row r="68" spans="2:4">
      <c r="B68" s="105">
        <v>1932</v>
      </c>
      <c r="C68" s="88">
        <v>582.91339836028908</v>
      </c>
      <c r="D68" s="89">
        <v>42.326325714285709</v>
      </c>
    </row>
    <row r="69" spans="2:4">
      <c r="B69" s="105">
        <v>1933</v>
      </c>
      <c r="C69" s="88">
        <v>578.60800000000006</v>
      </c>
      <c r="D69" s="89">
        <v>41.765974285714279</v>
      </c>
    </row>
    <row r="70" spans="2:4">
      <c r="B70" s="105">
        <v>1934</v>
      </c>
      <c r="C70" s="88">
        <v>525.40889186871686</v>
      </c>
      <c r="D70" s="89">
        <v>41.205622857142849</v>
      </c>
    </row>
    <row r="71" spans="2:4">
      <c r="B71" s="105">
        <v>1935</v>
      </c>
      <c r="C71" s="88">
        <v>564.82786190954937</v>
      </c>
      <c r="D71" s="89">
        <v>40.645271428571419</v>
      </c>
    </row>
    <row r="72" spans="2:4">
      <c r="B72" s="105">
        <v>1936</v>
      </c>
      <c r="C72" s="88">
        <v>597.35726702351963</v>
      </c>
      <c r="D72" s="89">
        <v>40.08491999999999</v>
      </c>
    </row>
    <row r="73" spans="2:4">
      <c r="B73" s="105">
        <v>1937</v>
      </c>
      <c r="C73" s="88">
        <v>579.74894250352497</v>
      </c>
      <c r="D73" s="89">
        <v>39.52456857142856</v>
      </c>
    </row>
    <row r="74" spans="2:4">
      <c r="B74" s="105">
        <v>1938</v>
      </c>
      <c r="C74" s="88">
        <v>562.30811787990706</v>
      </c>
      <c r="D74" s="89">
        <v>38.96421714285713</v>
      </c>
    </row>
    <row r="75" spans="2:4">
      <c r="B75" s="105">
        <v>1950</v>
      </c>
      <c r="C75" s="88">
        <v>448.02172581220339</v>
      </c>
      <c r="D75" s="89">
        <v>32.24</v>
      </c>
    </row>
    <row r="76" spans="2:4">
      <c r="B76" s="105">
        <v>1951</v>
      </c>
      <c r="C76" s="88">
        <v>491.01851187486545</v>
      </c>
      <c r="D76" s="89">
        <v>32.066000000000003</v>
      </c>
    </row>
    <row r="77" spans="2:4">
      <c r="B77" s="105">
        <v>1952</v>
      </c>
      <c r="C77" s="88">
        <v>537.61403385421249</v>
      </c>
      <c r="D77" s="89">
        <v>31.892000000000003</v>
      </c>
    </row>
    <row r="78" spans="2:4">
      <c r="B78" s="105">
        <v>1953</v>
      </c>
      <c r="C78" s="88">
        <v>552.17668002545633</v>
      </c>
      <c r="D78" s="89">
        <v>31.718000000000004</v>
      </c>
    </row>
    <row r="79" spans="2:4">
      <c r="B79" s="105">
        <v>1954</v>
      </c>
      <c r="C79" s="88">
        <v>556.93672204397706</v>
      </c>
      <c r="D79" s="89">
        <v>31.544000000000004</v>
      </c>
    </row>
    <row r="80" spans="2:4">
      <c r="B80" s="105">
        <v>1955</v>
      </c>
      <c r="C80" s="88">
        <v>576.5302182681487</v>
      </c>
      <c r="D80" s="89">
        <v>31.370000000000005</v>
      </c>
    </row>
    <row r="81" spans="2:4">
      <c r="B81" s="105">
        <v>1956</v>
      </c>
      <c r="C81" s="88">
        <v>616.11192907082454</v>
      </c>
      <c r="D81" s="89">
        <v>31.196000000000005</v>
      </c>
    </row>
    <row r="82" spans="2:4">
      <c r="B82" s="105">
        <v>1957</v>
      </c>
      <c r="C82" s="88">
        <v>635.99139013002662</v>
      </c>
      <c r="D82" s="89">
        <v>31.022000000000006</v>
      </c>
    </row>
    <row r="83" spans="2:4">
      <c r="B83" s="105">
        <v>1958</v>
      </c>
      <c r="C83" s="88">
        <v>690.374826823425</v>
      </c>
      <c r="D83" s="89">
        <v>30.848000000000006</v>
      </c>
    </row>
    <row r="84" spans="2:4">
      <c r="B84" s="105">
        <v>1959</v>
      </c>
      <c r="C84" s="88">
        <v>686.38974181875517</v>
      </c>
      <c r="D84" s="89">
        <v>30.674000000000007</v>
      </c>
    </row>
    <row r="85" spans="2:4">
      <c r="B85" s="105">
        <v>1960</v>
      </c>
      <c r="C85" s="88">
        <v>662.14040505494177</v>
      </c>
      <c r="D85" s="89">
        <v>30.5</v>
      </c>
    </row>
    <row r="86" spans="2:4">
      <c r="B86" s="105">
        <v>1961</v>
      </c>
      <c r="C86" s="88">
        <v>552.89325034452474</v>
      </c>
      <c r="D86" s="89">
        <v>30.24</v>
      </c>
    </row>
    <row r="87" spans="2:4">
      <c r="B87" s="105">
        <v>1962</v>
      </c>
      <c r="C87" s="88">
        <v>550.43783889331155</v>
      </c>
      <c r="D87" s="89">
        <v>29.979999999999997</v>
      </c>
    </row>
    <row r="88" spans="2:4">
      <c r="B88" s="105">
        <v>1963</v>
      </c>
      <c r="C88" s="88">
        <v>590.29069298804836</v>
      </c>
      <c r="D88" s="89">
        <v>29.719999999999995</v>
      </c>
    </row>
    <row r="89" spans="2:4">
      <c r="B89" s="105">
        <v>1964</v>
      </c>
      <c r="C89" s="88">
        <v>644.81817986554108</v>
      </c>
      <c r="D89" s="89">
        <v>29.459999999999994</v>
      </c>
    </row>
    <row r="90" spans="2:4">
      <c r="B90" s="105">
        <v>1965</v>
      </c>
      <c r="C90" s="88">
        <v>701.59329404280015</v>
      </c>
      <c r="D90" s="89">
        <v>29.199999999999992</v>
      </c>
    </row>
    <row r="91" spans="2:4">
      <c r="B91" s="105">
        <v>1966</v>
      </c>
      <c r="C91" s="88">
        <v>746.31629045417458</v>
      </c>
      <c r="D91" s="89">
        <v>28.939999999999991</v>
      </c>
    </row>
    <row r="92" spans="2:4">
      <c r="B92" s="105">
        <v>1967</v>
      </c>
      <c r="C92" s="88">
        <v>706.92068120071565</v>
      </c>
      <c r="D92" s="89">
        <v>28.679999999999989</v>
      </c>
    </row>
    <row r="93" spans="2:4">
      <c r="B93" s="105">
        <v>1968</v>
      </c>
      <c r="C93" s="88">
        <v>674.91446204697161</v>
      </c>
      <c r="D93" s="89">
        <v>28.419999999999987</v>
      </c>
    </row>
    <row r="94" spans="2:4">
      <c r="B94" s="105">
        <v>1969</v>
      </c>
      <c r="C94" s="88">
        <v>712.97383876134541</v>
      </c>
      <c r="D94" s="89">
        <v>28.159999999999986</v>
      </c>
    </row>
    <row r="95" spans="2:4">
      <c r="B95" s="105">
        <v>1970</v>
      </c>
      <c r="C95" s="88">
        <v>778.35185716991623</v>
      </c>
      <c r="D95" s="89">
        <v>27.9</v>
      </c>
    </row>
    <row r="96" spans="2:4">
      <c r="B96" s="105">
        <v>1971</v>
      </c>
      <c r="C96" s="88">
        <v>794.96139007614988</v>
      </c>
      <c r="D96" s="89">
        <v>28.061370999999998</v>
      </c>
    </row>
    <row r="97" spans="2:4">
      <c r="B97" s="105">
        <v>1972</v>
      </c>
      <c r="C97" s="88">
        <v>798.33184459937593</v>
      </c>
      <c r="D97" s="89">
        <v>28.222741999999997</v>
      </c>
    </row>
    <row r="98" spans="2:4">
      <c r="B98" s="105">
        <v>1973</v>
      </c>
      <c r="C98" s="88">
        <v>838.39490214753846</v>
      </c>
      <c r="D98" s="89">
        <v>28.384112999999996</v>
      </c>
    </row>
    <row r="99" spans="2:4">
      <c r="B99" s="105">
        <v>1974</v>
      </c>
      <c r="C99" s="88">
        <v>835.14633198200704</v>
      </c>
      <c r="D99" s="89">
        <v>28.545483999999995</v>
      </c>
    </row>
    <row r="100" spans="2:4">
      <c r="B100" s="105">
        <v>1975</v>
      </c>
      <c r="C100" s="88">
        <v>871.18109548829921</v>
      </c>
      <c r="D100" s="89">
        <v>28.706854999999994</v>
      </c>
    </row>
    <row r="101" spans="2:4">
      <c r="B101" s="105">
        <v>1976</v>
      </c>
      <c r="C101" s="88">
        <v>852.67088219967013</v>
      </c>
      <c r="D101" s="89">
        <v>28.868225999999993</v>
      </c>
    </row>
    <row r="102" spans="2:4">
      <c r="B102" s="105">
        <v>1977</v>
      </c>
      <c r="C102" s="88">
        <v>893.62714702874018</v>
      </c>
      <c r="D102" s="89">
        <v>29.029596999999992</v>
      </c>
    </row>
    <row r="103" spans="2:4">
      <c r="B103" s="105">
        <v>1978</v>
      </c>
      <c r="C103" s="88">
        <v>977.95150418599292</v>
      </c>
      <c r="D103" s="89">
        <v>29.190967999999991</v>
      </c>
    </row>
    <row r="104" spans="2:4">
      <c r="B104" s="105">
        <v>1979</v>
      </c>
      <c r="C104" s="88">
        <v>1039.4094973710146</v>
      </c>
      <c r="D104" s="89">
        <v>29.35233899999999</v>
      </c>
    </row>
    <row r="105" spans="2:4">
      <c r="B105" s="105">
        <v>1980</v>
      </c>
      <c r="C105" s="88">
        <v>1061.0526530341865</v>
      </c>
      <c r="D105" s="89">
        <v>29.51371</v>
      </c>
    </row>
    <row r="106" spans="2:4">
      <c r="B106" s="105">
        <v>1981</v>
      </c>
      <c r="C106" s="88">
        <v>1110.1934777599686</v>
      </c>
      <c r="D106" s="89">
        <v>29.947959000000001</v>
      </c>
    </row>
    <row r="107" spans="2:4">
      <c r="B107" s="105">
        <v>1982</v>
      </c>
      <c r="C107" s="88">
        <v>1186.0537189049878</v>
      </c>
      <c r="D107" s="89">
        <v>30.382208000000002</v>
      </c>
    </row>
    <row r="108" spans="2:4">
      <c r="B108" s="105">
        <v>1983</v>
      </c>
      <c r="C108" s="88">
        <v>1257.7436655174301</v>
      </c>
      <c r="D108" s="89">
        <v>30.816457000000003</v>
      </c>
    </row>
    <row r="109" spans="2:4">
      <c r="B109" s="105">
        <v>1984</v>
      </c>
      <c r="C109" s="88">
        <v>1395.8594748390519</v>
      </c>
      <c r="D109" s="89">
        <v>31.250706000000005</v>
      </c>
    </row>
    <row r="110" spans="2:4">
      <c r="B110" s="105">
        <v>1985</v>
      </c>
      <c r="C110" s="88">
        <v>1519.1534099558532</v>
      </c>
      <c r="D110" s="89">
        <v>31.684955000000006</v>
      </c>
    </row>
    <row r="111" spans="2:4">
      <c r="B111" s="105">
        <v>1986</v>
      </c>
      <c r="C111" s="88">
        <v>1597.0059711845818</v>
      </c>
      <c r="D111" s="89">
        <v>32.119204000000003</v>
      </c>
    </row>
    <row r="112" spans="2:4">
      <c r="B112" s="105">
        <v>1987</v>
      </c>
      <c r="C112" s="88">
        <v>1737.0536929158191</v>
      </c>
      <c r="D112" s="89">
        <v>32.553453000000005</v>
      </c>
    </row>
    <row r="113" spans="2:4">
      <c r="B113" s="105">
        <v>1988</v>
      </c>
      <c r="C113" s="88">
        <v>1830.037308352169</v>
      </c>
      <c r="D113" s="89">
        <v>32.987702000000006</v>
      </c>
    </row>
    <row r="114" spans="2:4">
      <c r="B114" s="105">
        <v>1989</v>
      </c>
      <c r="C114" s="88">
        <v>1834.1867429490903</v>
      </c>
      <c r="D114" s="89">
        <v>33.421951000000007</v>
      </c>
    </row>
    <row r="115" spans="2:4">
      <c r="B115" s="105">
        <v>1990</v>
      </c>
      <c r="C115" s="88">
        <v>1870.9302888956424</v>
      </c>
      <c r="D115" s="89">
        <v>33.856200000000001</v>
      </c>
    </row>
    <row r="116" spans="2:4">
      <c r="B116" s="105">
        <v>1991</v>
      </c>
      <c r="C116" s="88">
        <v>1967.1822589895548</v>
      </c>
      <c r="D116" s="89">
        <v>34.913997000000002</v>
      </c>
    </row>
    <row r="117" spans="2:4">
      <c r="B117" s="105">
        <v>1992</v>
      </c>
      <c r="C117" s="88">
        <v>2132.1759358610093</v>
      </c>
      <c r="D117" s="89">
        <v>35.971794000000003</v>
      </c>
    </row>
    <row r="118" spans="2:4">
      <c r="B118" s="105">
        <v>1993</v>
      </c>
      <c r="C118" s="88">
        <v>2311.8224092868541</v>
      </c>
      <c r="D118" s="89">
        <v>37.029591000000003</v>
      </c>
    </row>
    <row r="119" spans="2:4">
      <c r="B119" s="105">
        <v>1994</v>
      </c>
      <c r="C119" s="88">
        <v>2514.6601668855169</v>
      </c>
      <c r="D119" s="89">
        <v>38.087388000000004</v>
      </c>
    </row>
    <row r="120" spans="2:4">
      <c r="B120" s="105">
        <v>1995</v>
      </c>
      <c r="C120" s="88">
        <v>2863.4848176751557</v>
      </c>
      <c r="D120" s="89">
        <v>39.145185000000005</v>
      </c>
    </row>
    <row r="121" spans="2:4">
      <c r="B121" s="105">
        <v>1996</v>
      </c>
      <c r="C121" s="88">
        <v>2891.9888300275143</v>
      </c>
      <c r="D121" s="89">
        <v>40.202982000000006</v>
      </c>
    </row>
    <row r="122" spans="2:4">
      <c r="B122" s="105">
        <v>1997</v>
      </c>
      <c r="C122" s="88">
        <v>3013.3504054630812</v>
      </c>
      <c r="D122" s="89">
        <v>41.260779000000007</v>
      </c>
    </row>
    <row r="123" spans="2:4">
      <c r="B123" s="105">
        <v>1998</v>
      </c>
      <c r="C123" s="88">
        <v>2993.1936856598777</v>
      </c>
      <c r="D123" s="89">
        <v>42.318576000000007</v>
      </c>
    </row>
    <row r="124" spans="2:4">
      <c r="B124" s="105">
        <v>1999</v>
      </c>
      <c r="C124" s="88">
        <v>3162.233832374764</v>
      </c>
      <c r="D124" s="89">
        <v>43.376373000000008</v>
      </c>
    </row>
    <row r="125" spans="2:4">
      <c r="B125" s="106">
        <v>2000</v>
      </c>
      <c r="C125" s="90">
        <v>3420.8657223526802</v>
      </c>
      <c r="D125" s="91">
        <v>44.434170000000002</v>
      </c>
    </row>
    <row r="129" spans="2:4" ht="30">
      <c r="B129" s="87"/>
      <c r="C129" s="97" t="s">
        <v>423</v>
      </c>
      <c r="D129" s="94" t="s">
        <v>425</v>
      </c>
    </row>
    <row r="130" spans="2:4">
      <c r="B130" s="40"/>
      <c r="C130" s="98" t="s">
        <v>418</v>
      </c>
      <c r="D130" s="96" t="s">
        <v>418</v>
      </c>
    </row>
    <row r="131" spans="2:4">
      <c r="B131" s="38">
        <v>1870</v>
      </c>
      <c r="C131" s="88">
        <v>1875.6506503642038</v>
      </c>
      <c r="D131" s="89">
        <v>58</v>
      </c>
    </row>
    <row r="132" spans="2:4">
      <c r="B132" s="38">
        <v>1871</v>
      </c>
      <c r="C132" s="88">
        <v>1899.4074898624476</v>
      </c>
      <c r="D132" s="89">
        <v>57.5</v>
      </c>
    </row>
    <row r="133" spans="2:4">
      <c r="B133" s="38">
        <v>1872</v>
      </c>
      <c r="C133" s="88">
        <v>2078.4266567584068</v>
      </c>
      <c r="D133" s="89">
        <v>57</v>
      </c>
    </row>
    <row r="134" spans="2:4">
      <c r="B134" s="38">
        <v>1873</v>
      </c>
      <c r="C134" s="88">
        <v>1922.0961279594583</v>
      </c>
      <c r="D134" s="89">
        <v>56.5</v>
      </c>
    </row>
    <row r="135" spans="2:4">
      <c r="B135" s="38">
        <v>1874</v>
      </c>
      <c r="C135" s="88">
        <v>2157.2324676690146</v>
      </c>
      <c r="D135" s="89">
        <v>56</v>
      </c>
    </row>
    <row r="136" spans="2:4">
      <c r="B136" s="38">
        <v>1875</v>
      </c>
      <c r="C136" s="88">
        <v>2219.0691766306481</v>
      </c>
      <c r="D136" s="89">
        <v>55.5</v>
      </c>
    </row>
    <row r="137" spans="2:4">
      <c r="B137" s="38">
        <v>1876</v>
      </c>
      <c r="C137" s="88">
        <v>2028.2194645554457</v>
      </c>
      <c r="D137" s="89">
        <v>55</v>
      </c>
    </row>
    <row r="138" spans="2:4">
      <c r="B138" s="38">
        <v>1877</v>
      </c>
      <c r="C138" s="88">
        <v>2127.4821650767317</v>
      </c>
      <c r="D138" s="89">
        <v>54.5</v>
      </c>
    </row>
    <row r="139" spans="2:4">
      <c r="B139" s="38">
        <v>1878</v>
      </c>
      <c r="C139" s="88">
        <v>2091.1263060134665</v>
      </c>
      <c r="D139" s="89">
        <v>54</v>
      </c>
    </row>
    <row r="140" spans="2:4">
      <c r="B140" s="38">
        <v>1879</v>
      </c>
      <c r="C140" s="88">
        <v>1953.3067927728805</v>
      </c>
      <c r="D140" s="89">
        <v>53.5</v>
      </c>
    </row>
    <row r="141" spans="2:4">
      <c r="B141" s="38">
        <v>1880</v>
      </c>
      <c r="C141" s="88">
        <v>2120.430195927775</v>
      </c>
      <c r="D141" s="89">
        <v>53</v>
      </c>
    </row>
    <row r="142" spans="2:4">
      <c r="B142" s="38">
        <v>1881</v>
      </c>
      <c r="C142" s="88">
        <v>2193.6402490367686</v>
      </c>
      <c r="D142" s="89">
        <v>52.5</v>
      </c>
    </row>
    <row r="143" spans="2:4">
      <c r="B143" s="38">
        <v>1882</v>
      </c>
      <c r="C143" s="88">
        <v>2288.3455016905205</v>
      </c>
      <c r="D143" s="89">
        <v>52</v>
      </c>
    </row>
    <row r="144" spans="2:4">
      <c r="B144" s="38">
        <v>1883</v>
      </c>
      <c r="C144" s="88">
        <v>2287.8401145115522</v>
      </c>
      <c r="D144" s="89">
        <v>51.5</v>
      </c>
    </row>
    <row r="145" spans="2:4">
      <c r="B145" s="38">
        <v>1884</v>
      </c>
      <c r="C145" s="88">
        <v>2253.2539806707205</v>
      </c>
      <c r="D145" s="89">
        <v>51</v>
      </c>
    </row>
    <row r="146" spans="2:4">
      <c r="B146" s="38">
        <v>1885</v>
      </c>
      <c r="C146" s="88">
        <v>2207.354667404928</v>
      </c>
      <c r="D146" s="89">
        <v>50.5</v>
      </c>
    </row>
    <row r="147" spans="2:4">
      <c r="B147" s="38">
        <v>1886</v>
      </c>
      <c r="C147" s="88">
        <v>2236.6830498268855</v>
      </c>
      <c r="D147" s="89">
        <v>50</v>
      </c>
    </row>
    <row r="148" spans="2:4">
      <c r="B148" s="38">
        <v>1887</v>
      </c>
      <c r="C148" s="88">
        <v>2249.4339040838331</v>
      </c>
      <c r="D148" s="89">
        <v>49.5</v>
      </c>
    </row>
    <row r="149" spans="2:4">
      <c r="B149" s="38">
        <v>1888</v>
      </c>
      <c r="C149" s="88">
        <v>2269.4038827655309</v>
      </c>
      <c r="D149" s="89">
        <v>49</v>
      </c>
    </row>
    <row r="150" spans="2:4">
      <c r="B150" s="38">
        <v>1889</v>
      </c>
      <c r="C150" s="88">
        <v>2322.4284321567839</v>
      </c>
      <c r="D150" s="89">
        <v>48.5</v>
      </c>
    </row>
    <row r="151" spans="2:4">
      <c r="B151" s="38">
        <v>1890</v>
      </c>
      <c r="C151" s="88">
        <v>2376.012445644024</v>
      </c>
      <c r="D151" s="89">
        <v>48</v>
      </c>
    </row>
    <row r="152" spans="2:4">
      <c r="B152" s="38">
        <v>1891</v>
      </c>
      <c r="C152" s="88">
        <v>2432.0610509466524</v>
      </c>
      <c r="D152" s="89">
        <v>48.339564500000002</v>
      </c>
    </row>
    <row r="153" spans="2:4">
      <c r="B153" s="38">
        <v>1892</v>
      </c>
      <c r="C153" s="88">
        <v>2492.87150251294</v>
      </c>
      <c r="D153" s="89">
        <v>48.679129000000003</v>
      </c>
    </row>
    <row r="154" spans="2:4">
      <c r="B154" s="38">
        <v>1893</v>
      </c>
      <c r="C154" s="88">
        <v>2534.8947368421054</v>
      </c>
      <c r="D154" s="89">
        <v>49.018693500000005</v>
      </c>
    </row>
    <row r="155" spans="2:4">
      <c r="B155" s="38">
        <v>1894</v>
      </c>
      <c r="C155" s="88">
        <v>2626.0233672857998</v>
      </c>
      <c r="D155" s="89">
        <v>49.358258000000006</v>
      </c>
    </row>
    <row r="156" spans="2:4">
      <c r="B156" s="38">
        <v>1895</v>
      </c>
      <c r="C156" s="88">
        <v>2569.2218315127934</v>
      </c>
      <c r="D156" s="89">
        <v>49.697822500000008</v>
      </c>
    </row>
    <row r="157" spans="2:4">
      <c r="B157" s="38">
        <v>1896</v>
      </c>
      <c r="C157" s="88">
        <v>2685.4419536226114</v>
      </c>
      <c r="D157" s="89">
        <v>50.03738700000001</v>
      </c>
    </row>
    <row r="158" spans="2:4">
      <c r="B158" s="38">
        <v>1897</v>
      </c>
      <c r="C158" s="88">
        <v>2639.248364231189</v>
      </c>
      <c r="D158" s="89">
        <v>50.376951500000011</v>
      </c>
    </row>
    <row r="159" spans="2:4">
      <c r="B159" s="38">
        <v>1898</v>
      </c>
      <c r="C159" s="88">
        <v>2759.6174486694831</v>
      </c>
      <c r="D159" s="89">
        <v>50.716516000000013</v>
      </c>
    </row>
    <row r="160" spans="2:4">
      <c r="B160" s="38">
        <v>1899</v>
      </c>
      <c r="C160" s="88">
        <v>2911.446579194002</v>
      </c>
      <c r="D160" s="89">
        <v>51.056080500000014</v>
      </c>
    </row>
    <row r="161" spans="2:4">
      <c r="B161" s="38">
        <v>1900</v>
      </c>
      <c r="C161" s="88">
        <v>2875.6862899650228</v>
      </c>
      <c r="D161" s="89">
        <v>51.395645000000016</v>
      </c>
    </row>
    <row r="162" spans="2:4">
      <c r="B162" s="38">
        <v>1901</v>
      </c>
      <c r="C162" s="88">
        <v>2826.4949557086616</v>
      </c>
      <c r="D162" s="89">
        <v>51.735209500000018</v>
      </c>
    </row>
    <row r="163" spans="2:4">
      <c r="B163" s="38">
        <v>1902</v>
      </c>
      <c r="C163" s="88">
        <v>2775.2903986441679</v>
      </c>
      <c r="D163" s="89">
        <v>52.074774000000019</v>
      </c>
    </row>
    <row r="164" spans="2:4">
      <c r="B164" s="38">
        <v>1903</v>
      </c>
      <c r="C164" s="88">
        <v>2830.5475163046149</v>
      </c>
      <c r="D164" s="89">
        <v>52.414338500000021</v>
      </c>
    </row>
    <row r="165" spans="2:4">
      <c r="B165" s="38">
        <v>1904</v>
      </c>
      <c r="C165" s="88">
        <v>2846.7080692136369</v>
      </c>
      <c r="D165" s="89">
        <v>52.753903000000022</v>
      </c>
    </row>
    <row r="166" spans="2:4">
      <c r="B166" s="38">
        <v>1905</v>
      </c>
      <c r="C166" s="88">
        <v>2894.020322817315</v>
      </c>
      <c r="D166" s="89">
        <v>53.093467500000024</v>
      </c>
    </row>
    <row r="167" spans="2:4">
      <c r="B167" s="38">
        <v>1906</v>
      </c>
      <c r="C167" s="88">
        <v>2943.2813736505304</v>
      </c>
      <c r="D167" s="89">
        <v>53.433032000000026</v>
      </c>
    </row>
    <row r="168" spans="2:4">
      <c r="B168" s="38">
        <v>1907</v>
      </c>
      <c r="C168" s="88">
        <v>3070.3294904987542</v>
      </c>
      <c r="D168" s="89">
        <v>53.772596500000027</v>
      </c>
    </row>
    <row r="169" spans="2:4">
      <c r="B169" s="38">
        <v>1908</v>
      </c>
      <c r="C169" s="88">
        <v>3044.9492033328461</v>
      </c>
      <c r="D169" s="89">
        <v>54.112161000000029</v>
      </c>
    </row>
    <row r="170" spans="2:4">
      <c r="B170" s="38">
        <v>1909</v>
      </c>
      <c r="C170" s="88">
        <v>3166.8147850835576</v>
      </c>
      <c r="D170" s="89">
        <v>54.45172550000003</v>
      </c>
    </row>
    <row r="171" spans="2:4">
      <c r="B171" s="38">
        <v>1910</v>
      </c>
      <c r="C171" s="88">
        <v>2965.207015330875</v>
      </c>
      <c r="D171" s="89">
        <v>54.791289999999996</v>
      </c>
    </row>
    <row r="172" spans="2:4">
      <c r="B172" s="38">
        <v>1911</v>
      </c>
      <c r="C172" s="88">
        <v>3249.5770934708407</v>
      </c>
      <c r="D172" s="89">
        <v>55.154071578947367</v>
      </c>
    </row>
    <row r="173" spans="2:4">
      <c r="B173" s="38">
        <v>1912</v>
      </c>
      <c r="C173" s="88">
        <v>3514.4934355279374</v>
      </c>
      <c r="D173" s="89">
        <v>55.516853157894737</v>
      </c>
    </row>
    <row r="174" spans="2:4">
      <c r="B174" s="38">
        <v>1913</v>
      </c>
      <c r="C174" s="88">
        <v>3484.7695535778889</v>
      </c>
      <c r="D174" s="89">
        <v>55.879634736842107</v>
      </c>
    </row>
    <row r="175" spans="2:4">
      <c r="B175" s="38">
        <v>1914</v>
      </c>
      <c r="C175" s="88">
        <v>3236.3362185360215</v>
      </c>
      <c r="D175" s="89">
        <v>56.242416315789477</v>
      </c>
    </row>
    <row r="176" spans="2:4">
      <c r="B176" s="38">
        <v>1915</v>
      </c>
      <c r="C176" s="88">
        <v>3248.0667473629601</v>
      </c>
      <c r="D176" s="89">
        <v>56.605197894736847</v>
      </c>
    </row>
    <row r="177" spans="2:4">
      <c r="B177" s="38">
        <v>1916</v>
      </c>
      <c r="C177" s="88">
        <v>3463.3307592016845</v>
      </c>
      <c r="D177" s="89">
        <v>56.967979473684217</v>
      </c>
    </row>
    <row r="178" spans="2:4">
      <c r="B178" s="38">
        <v>1917</v>
      </c>
      <c r="C178" s="88">
        <v>2978.9271533292608</v>
      </c>
      <c r="D178" s="89">
        <v>57.330761052631587</v>
      </c>
    </row>
    <row r="179" spans="2:4">
      <c r="B179" s="38">
        <v>1918</v>
      </c>
      <c r="C179" s="88">
        <v>2395.5287997509208</v>
      </c>
      <c r="D179" s="89">
        <v>57.693542631578957</v>
      </c>
    </row>
    <row r="180" spans="2:4">
      <c r="B180" s="38">
        <v>1919</v>
      </c>
      <c r="C180" s="88">
        <v>2811.3751162790695</v>
      </c>
      <c r="D180" s="89">
        <v>58.056324210526327</v>
      </c>
    </row>
    <row r="181" spans="2:4">
      <c r="B181" s="38">
        <v>1920</v>
      </c>
      <c r="C181" s="88">
        <v>3226.9209999999994</v>
      </c>
      <c r="D181" s="89">
        <v>58.419105789473697</v>
      </c>
    </row>
    <row r="182" spans="2:4">
      <c r="B182" s="38">
        <v>1921</v>
      </c>
      <c r="C182" s="88">
        <v>3074.6257645259939</v>
      </c>
      <c r="D182" s="89">
        <v>58.781887368421067</v>
      </c>
    </row>
    <row r="183" spans="2:4">
      <c r="B183" s="38">
        <v>1922</v>
      </c>
      <c r="C183" s="88">
        <v>3610.3923135464233</v>
      </c>
      <c r="D183" s="89">
        <v>59.144668947368437</v>
      </c>
    </row>
    <row r="184" spans="2:4">
      <c r="B184" s="38">
        <v>1923</v>
      </c>
      <c r="C184" s="88">
        <v>3753.525677031093</v>
      </c>
      <c r="D184" s="89">
        <v>59.507450526315807</v>
      </c>
    </row>
    <row r="185" spans="2:4">
      <c r="B185" s="38">
        <v>1924</v>
      </c>
      <c r="C185" s="88">
        <v>4179.4635078144374</v>
      </c>
      <c r="D185" s="89">
        <v>59.870232105263177</v>
      </c>
    </row>
    <row r="186" spans="2:4">
      <c r="B186" s="38">
        <v>1925</v>
      </c>
      <c r="C186" s="88">
        <v>4166.3782073380935</v>
      </c>
      <c r="D186" s="89">
        <v>60.233013684210547</v>
      </c>
    </row>
    <row r="187" spans="2:4">
      <c r="B187" s="38">
        <v>1926</v>
      </c>
      <c r="C187" s="88">
        <v>4249.4685099094695</v>
      </c>
      <c r="D187" s="89">
        <v>60.595795263157918</v>
      </c>
    </row>
    <row r="188" spans="2:4">
      <c r="B188" s="38">
        <v>1927</v>
      </c>
      <c r="C188" s="88">
        <v>4153.9705178309732</v>
      </c>
      <c r="D188" s="89">
        <v>60.958576842105288</v>
      </c>
    </row>
    <row r="189" spans="2:4">
      <c r="B189" s="38">
        <v>1928</v>
      </c>
      <c r="C189" s="88">
        <v>4431.4653105968337</v>
      </c>
      <c r="D189" s="89">
        <v>61.321358421052658</v>
      </c>
    </row>
    <row r="190" spans="2:4">
      <c r="B190" s="38">
        <v>1929</v>
      </c>
      <c r="C190" s="88">
        <v>4709.9979626485565</v>
      </c>
      <c r="D190" s="89">
        <v>61.684139999999999</v>
      </c>
    </row>
    <row r="191" spans="2:4">
      <c r="B191" s="38">
        <v>1930</v>
      </c>
      <c r="C191" s="88">
        <v>4531.5583994232147</v>
      </c>
      <c r="D191" s="89">
        <v>61.504229047619049</v>
      </c>
    </row>
    <row r="192" spans="2:4">
      <c r="B192" s="38">
        <v>1931</v>
      </c>
      <c r="C192" s="88">
        <v>4235.2604634495938</v>
      </c>
      <c r="D192" s="89">
        <v>61.324318095238098</v>
      </c>
    </row>
    <row r="193" spans="2:4">
      <c r="B193" s="38">
        <v>1932</v>
      </c>
      <c r="C193" s="88">
        <v>3959.1228619206881</v>
      </c>
      <c r="D193" s="89">
        <v>61.144407142857148</v>
      </c>
    </row>
    <row r="194" spans="2:4">
      <c r="B194" s="38">
        <v>1933</v>
      </c>
      <c r="C194" s="88">
        <v>4239.1258295535936</v>
      </c>
      <c r="D194" s="89">
        <v>60.964496190476197</v>
      </c>
    </row>
    <row r="195" spans="2:4">
      <c r="B195" s="38">
        <v>1934</v>
      </c>
      <c r="C195" s="88">
        <v>4191.7309415971395</v>
      </c>
      <c r="D195" s="89">
        <v>60.784585238095246</v>
      </c>
    </row>
    <row r="196" spans="2:4">
      <c r="B196" s="38">
        <v>1935</v>
      </c>
      <c r="C196" s="88">
        <v>4085.9311874105861</v>
      </c>
      <c r="D196" s="89">
        <v>60.604674285714296</v>
      </c>
    </row>
    <row r="197" spans="2:4">
      <c r="B197" s="38">
        <v>1936</v>
      </c>
      <c r="C197" s="88">
        <v>4243.9980672870433</v>
      </c>
      <c r="D197" s="89">
        <v>60.424763333333345</v>
      </c>
    </row>
    <row r="198" spans="2:4">
      <c r="B198" s="38">
        <v>1937</v>
      </c>
      <c r="C198" s="88">
        <v>4486.6367278797989</v>
      </c>
      <c r="D198" s="89">
        <v>60.244852380952395</v>
      </c>
    </row>
    <row r="199" spans="2:4">
      <c r="B199" s="38">
        <v>1938</v>
      </c>
      <c r="C199" s="88">
        <v>4466.2114632983785</v>
      </c>
      <c r="D199" s="89">
        <v>60.064941428571444</v>
      </c>
    </row>
    <row r="200" spans="2:4">
      <c r="B200" s="38">
        <v>1939</v>
      </c>
      <c r="C200" s="88">
        <v>4793.3105011933167</v>
      </c>
      <c r="D200" s="89">
        <v>59.885030476190494</v>
      </c>
    </row>
    <row r="201" spans="2:4">
      <c r="B201" s="38">
        <v>1940</v>
      </c>
      <c r="C201" s="88">
        <v>4042.1678780487805</v>
      </c>
      <c r="D201" s="89">
        <v>59.705119523809543</v>
      </c>
    </row>
    <row r="202" spans="2:4">
      <c r="B202" s="38">
        <v>1941</v>
      </c>
      <c r="C202" s="88">
        <v>3309.3818939393936</v>
      </c>
      <c r="D202" s="89">
        <v>59.525208571428593</v>
      </c>
    </row>
    <row r="203" spans="2:4">
      <c r="B203" s="38">
        <v>1942</v>
      </c>
      <c r="C203" s="88">
        <v>2981.4608375634512</v>
      </c>
      <c r="D203" s="89">
        <v>59.345297619047642</v>
      </c>
    </row>
    <row r="204" spans="2:4">
      <c r="B204" s="38">
        <v>1943</v>
      </c>
      <c r="C204" s="88">
        <v>2860.1412307692308</v>
      </c>
      <c r="D204" s="89">
        <v>59.165386666666691</v>
      </c>
    </row>
    <row r="205" spans="2:4">
      <c r="B205" s="38">
        <v>1944</v>
      </c>
      <c r="C205" s="88">
        <v>2421.7693573264783</v>
      </c>
      <c r="D205" s="89">
        <v>58.985475714285741</v>
      </c>
    </row>
    <row r="206" spans="2:4">
      <c r="B206" s="38">
        <v>1945</v>
      </c>
      <c r="C206" s="88">
        <v>2573.141637279597</v>
      </c>
      <c r="D206" s="89">
        <v>58.80556476190479</v>
      </c>
    </row>
    <row r="207" spans="2:4">
      <c r="B207" s="38">
        <v>1946</v>
      </c>
      <c r="C207" s="88">
        <v>3855.1917349218165</v>
      </c>
      <c r="D207" s="89">
        <v>58.62565380952384</v>
      </c>
    </row>
    <row r="208" spans="2:4">
      <c r="B208" s="38">
        <v>1947</v>
      </c>
      <c r="C208" s="88">
        <v>4137.8978613569325</v>
      </c>
      <c r="D208" s="89">
        <v>58.445742857142889</v>
      </c>
    </row>
    <row r="209" spans="2:4">
      <c r="B209" s="38">
        <v>1948</v>
      </c>
      <c r="C209" s="88">
        <v>4393.3653612259795</v>
      </c>
      <c r="D209" s="89">
        <v>58.265831904761939</v>
      </c>
    </row>
    <row r="210" spans="2:4">
      <c r="B210" s="38">
        <v>1949</v>
      </c>
      <c r="C210" s="88">
        <v>4946.3447444551593</v>
      </c>
      <c r="D210" s="89">
        <v>58.085920952380988</v>
      </c>
    </row>
    <row r="211" spans="2:4">
      <c r="B211" s="38">
        <v>1950</v>
      </c>
      <c r="C211" s="88">
        <v>5185.8506985276827</v>
      </c>
      <c r="D211" s="89">
        <v>57.906010000000002</v>
      </c>
    </row>
    <row r="212" spans="2:4">
      <c r="B212" s="38">
        <v>1951</v>
      </c>
      <c r="C212" s="88">
        <v>5461.1077411226725</v>
      </c>
      <c r="D212" s="89">
        <v>57.316737000000003</v>
      </c>
    </row>
    <row r="213" spans="2:4">
      <c r="B213" s="38">
        <v>1952</v>
      </c>
      <c r="C213" s="88">
        <v>5564.2599110781775</v>
      </c>
      <c r="D213" s="89">
        <v>56.727464000000005</v>
      </c>
    </row>
    <row r="214" spans="2:4">
      <c r="B214" s="38">
        <v>1953</v>
      </c>
      <c r="C214" s="88">
        <v>5683.9406828371075</v>
      </c>
      <c r="D214" s="89">
        <v>56.138191000000006</v>
      </c>
    </row>
    <row r="215" spans="2:4">
      <c r="B215" s="38">
        <v>1954</v>
      </c>
      <c r="C215" s="88">
        <v>5915.1795901601936</v>
      </c>
      <c r="D215" s="89">
        <v>55.548918000000008</v>
      </c>
    </row>
    <row r="216" spans="2:4">
      <c r="B216" s="38">
        <v>1955</v>
      </c>
      <c r="C216" s="88">
        <v>6198.7878239630918</v>
      </c>
      <c r="D216" s="89">
        <v>54.959645000000009</v>
      </c>
    </row>
    <row r="217" spans="2:4">
      <c r="B217" s="38">
        <v>1956</v>
      </c>
      <c r="C217" s="88">
        <v>6448.4627270080837</v>
      </c>
      <c r="D217" s="89">
        <v>54.37037200000001</v>
      </c>
    </row>
    <row r="218" spans="2:4">
      <c r="B218" s="38">
        <v>1957</v>
      </c>
      <c r="C218" s="88">
        <v>6761.7824238128987</v>
      </c>
      <c r="D218" s="89">
        <v>53.781099000000012</v>
      </c>
    </row>
    <row r="219" spans="2:4">
      <c r="B219" s="38">
        <v>1958</v>
      </c>
      <c r="C219" s="88">
        <v>6855.171507425418</v>
      </c>
      <c r="D219" s="89">
        <v>53.191826000000013</v>
      </c>
    </row>
    <row r="220" spans="2:4">
      <c r="B220" s="38">
        <v>1959</v>
      </c>
      <c r="C220" s="88">
        <v>6978.7769082356008</v>
      </c>
      <c r="D220" s="89">
        <v>52.602553000000015</v>
      </c>
    </row>
    <row r="221" spans="2:4">
      <c r="B221" s="38">
        <v>1960</v>
      </c>
      <c r="C221" s="88">
        <v>7397.5828610681774</v>
      </c>
      <c r="D221" s="89">
        <v>52.013280000000002</v>
      </c>
    </row>
    <row r="222" spans="2:4">
      <c r="B222" s="38">
        <v>1961</v>
      </c>
      <c r="C222" s="88">
        <v>7718.4264131726368</v>
      </c>
      <c r="D222" s="89">
        <v>51.277781000000004</v>
      </c>
    </row>
    <row r="223" spans="2:4">
      <c r="B223" s="38">
        <v>1962</v>
      </c>
      <c r="C223" s="88">
        <v>8067.0631537357822</v>
      </c>
      <c r="D223" s="89">
        <v>50.542282000000007</v>
      </c>
    </row>
    <row r="224" spans="2:4">
      <c r="B224" s="38">
        <v>1963</v>
      </c>
      <c r="C224" s="88">
        <v>8362.6713662165203</v>
      </c>
      <c r="D224" s="89">
        <v>49.80678300000001</v>
      </c>
    </row>
    <row r="225" spans="2:4">
      <c r="B225" s="38">
        <v>1964</v>
      </c>
      <c r="C225" s="88">
        <v>8819.3366695706791</v>
      </c>
      <c r="D225" s="89">
        <v>49.071284000000013</v>
      </c>
    </row>
    <row r="226" spans="2:4">
      <c r="B226" s="38">
        <v>1965</v>
      </c>
      <c r="C226" s="88">
        <v>9165.4150435725478</v>
      </c>
      <c r="D226" s="89">
        <v>48.335785000000016</v>
      </c>
    </row>
    <row r="227" spans="2:4">
      <c r="B227" s="38">
        <v>1966</v>
      </c>
      <c r="C227" s="88">
        <v>9544.1357901858555</v>
      </c>
      <c r="D227" s="89">
        <v>47.600286000000018</v>
      </c>
    </row>
    <row r="228" spans="2:4">
      <c r="B228" s="38">
        <v>1967</v>
      </c>
      <c r="C228" s="88">
        <v>9907.1865745310952</v>
      </c>
      <c r="D228" s="89">
        <v>46.864787000000021</v>
      </c>
    </row>
    <row r="229" spans="2:4">
      <c r="B229" s="38">
        <v>1968</v>
      </c>
      <c r="C229" s="88">
        <v>10267.018066387114</v>
      </c>
      <c r="D229" s="89">
        <v>46.129288000000024</v>
      </c>
    </row>
    <row r="230" spans="2:4">
      <c r="B230" s="38">
        <v>1969</v>
      </c>
      <c r="C230" s="88">
        <v>10885.564406450359</v>
      </c>
      <c r="D230" s="89">
        <v>45.393789000000027</v>
      </c>
    </row>
    <row r="231" spans="2:4">
      <c r="B231" s="38">
        <v>1970</v>
      </c>
      <c r="C231" s="88">
        <v>11410.088986478679</v>
      </c>
      <c r="D231" s="89">
        <v>44.658290000000001</v>
      </c>
    </row>
    <row r="232" spans="2:4">
      <c r="B232" s="38">
        <v>1971</v>
      </c>
      <c r="C232" s="88">
        <v>11844.961092462618</v>
      </c>
      <c r="D232" s="89">
        <v>43.642744999999998</v>
      </c>
    </row>
    <row r="233" spans="2:4">
      <c r="B233" s="38">
        <v>1972</v>
      </c>
      <c r="C233" s="88">
        <v>12263.545959844218</v>
      </c>
      <c r="D233" s="89">
        <v>42.627199999999995</v>
      </c>
    </row>
    <row r="234" spans="2:4">
      <c r="B234" s="38">
        <v>1973</v>
      </c>
      <c r="C234" s="88">
        <v>12824.423902649391</v>
      </c>
      <c r="D234" s="89">
        <v>41.611654999999992</v>
      </c>
    </row>
    <row r="235" spans="2:4">
      <c r="B235" s="38">
        <v>1974</v>
      </c>
      <c r="C235" s="88">
        <v>13112.534922704413</v>
      </c>
      <c r="D235" s="89">
        <v>40.596109999999989</v>
      </c>
    </row>
    <row r="236" spans="2:4">
      <c r="B236" s="38">
        <v>1975</v>
      </c>
      <c r="C236" s="88">
        <v>12957.205078305997</v>
      </c>
      <c r="D236" s="89">
        <v>39.580564999999986</v>
      </c>
    </row>
    <row r="237" spans="2:4">
      <c r="B237" s="38">
        <v>1976</v>
      </c>
      <c r="C237" s="88">
        <v>13466.386011558559</v>
      </c>
      <c r="D237" s="89">
        <v>38.565019999999983</v>
      </c>
    </row>
    <row r="238" spans="2:4">
      <c r="B238" s="38">
        <v>1977</v>
      </c>
      <c r="C238" s="88">
        <v>13912.703666924124</v>
      </c>
      <c r="D238" s="89">
        <v>37.54947499999998</v>
      </c>
    </row>
    <row r="239" spans="2:4">
      <c r="B239" s="38">
        <v>1978</v>
      </c>
      <c r="C239" s="88">
        <v>14240.210981282737</v>
      </c>
      <c r="D239" s="89">
        <v>36.533929999999977</v>
      </c>
    </row>
    <row r="240" spans="2:4">
      <c r="B240" s="38">
        <v>1979</v>
      </c>
      <c r="C240" s="88">
        <v>14634.38252243052</v>
      </c>
      <c r="D240" s="89">
        <v>35.518384999999974</v>
      </c>
    </row>
    <row r="241" spans="2:4">
      <c r="B241" s="38">
        <v>1980</v>
      </c>
      <c r="C241" s="88">
        <v>14766.158591907095</v>
      </c>
      <c r="D241" s="89">
        <v>34.502839999999999</v>
      </c>
    </row>
    <row r="242" spans="2:4">
      <c r="B242" s="38">
        <v>1981</v>
      </c>
      <c r="C242" s="88">
        <v>14839.906857524504</v>
      </c>
      <c r="D242" s="89">
        <v>34.792082999999998</v>
      </c>
    </row>
    <row r="243" spans="2:4">
      <c r="B243" s="38">
        <v>1982</v>
      </c>
      <c r="C243" s="88">
        <v>15131.64084241521</v>
      </c>
      <c r="D243" s="89">
        <v>35.081325999999997</v>
      </c>
    </row>
    <row r="244" spans="2:4">
      <c r="B244" s="38">
        <v>1983</v>
      </c>
      <c r="C244" s="88">
        <v>15245.114341397128</v>
      </c>
      <c r="D244" s="89">
        <v>35.370568999999996</v>
      </c>
    </row>
    <row r="245" spans="2:4">
      <c r="B245" s="38">
        <v>1984</v>
      </c>
      <c r="C245" s="88">
        <v>15381.929381644917</v>
      </c>
      <c r="D245" s="89">
        <v>35.659811999999995</v>
      </c>
    </row>
    <row r="246" spans="2:4">
      <c r="B246" s="38">
        <v>1985</v>
      </c>
      <c r="C246" s="88">
        <v>15530.270844397239</v>
      </c>
      <c r="D246" s="89">
        <v>35.949054999999994</v>
      </c>
    </row>
    <row r="247" spans="2:4">
      <c r="B247" s="38">
        <v>1986</v>
      </c>
      <c r="C247" s="88">
        <v>15833.036579991185</v>
      </c>
      <c r="D247" s="89">
        <v>36.238297999999993</v>
      </c>
    </row>
    <row r="248" spans="2:4">
      <c r="B248" s="38">
        <v>1987</v>
      </c>
      <c r="C248" s="88">
        <v>16157.890119145801</v>
      </c>
      <c r="D248" s="89">
        <v>36.527540999999992</v>
      </c>
    </row>
    <row r="249" spans="2:4">
      <c r="B249" s="38">
        <v>1988</v>
      </c>
      <c r="C249" s="88">
        <v>16789.572963059996</v>
      </c>
      <c r="D249" s="89">
        <v>36.816783999999991</v>
      </c>
    </row>
    <row r="250" spans="2:4">
      <c r="B250" s="38">
        <v>1989</v>
      </c>
      <c r="C250" s="88">
        <v>17299.70080074713</v>
      </c>
      <c r="D250" s="89">
        <v>37.10602699999999</v>
      </c>
    </row>
    <row r="251" spans="2:4">
      <c r="B251" s="38">
        <v>1990</v>
      </c>
      <c r="C251" s="88">
        <v>17647.005226241236</v>
      </c>
      <c r="D251" s="89">
        <v>37.395269999999996</v>
      </c>
    </row>
    <row r="252" spans="2:4">
      <c r="B252" s="38">
        <v>1991</v>
      </c>
      <c r="C252" s="88">
        <v>17724.135385347323</v>
      </c>
      <c r="D252" s="89">
        <v>37.379705999999999</v>
      </c>
    </row>
    <row r="253" spans="2:4">
      <c r="B253" s="38">
        <v>1992</v>
      </c>
      <c r="C253" s="88">
        <v>17879.522485037523</v>
      </c>
      <c r="D253" s="89">
        <v>37.364142000000001</v>
      </c>
    </row>
    <row r="254" spans="2:4">
      <c r="B254" s="38">
        <v>1993</v>
      </c>
      <c r="C254" s="88">
        <v>17666.018468576247</v>
      </c>
      <c r="D254" s="89">
        <v>37.348578000000003</v>
      </c>
    </row>
    <row r="255" spans="2:4">
      <c r="B255" s="38">
        <v>1994</v>
      </c>
      <c r="C255" s="88">
        <v>17978.199665246746</v>
      </c>
      <c r="D255" s="89">
        <v>37.333014000000006</v>
      </c>
    </row>
    <row r="256" spans="2:4">
      <c r="B256" s="38">
        <v>1995</v>
      </c>
      <c r="C256" s="88">
        <v>18261.961310969225</v>
      </c>
      <c r="D256" s="89">
        <v>37.317450000000008</v>
      </c>
    </row>
    <row r="257" spans="2:4">
      <c r="B257" s="38">
        <v>1996</v>
      </c>
      <c r="C257" s="88">
        <v>18373.417686711593</v>
      </c>
      <c r="D257" s="89">
        <v>37.30188600000001</v>
      </c>
    </row>
    <row r="258" spans="2:4">
      <c r="B258" s="38">
        <v>1997</v>
      </c>
      <c r="C258" s="88">
        <v>18690.444261468547</v>
      </c>
      <c r="D258" s="89">
        <v>37.286322000000013</v>
      </c>
    </row>
    <row r="259" spans="2:4">
      <c r="B259" s="38">
        <v>1998</v>
      </c>
      <c r="C259" s="88">
        <v>19233.285870513369</v>
      </c>
      <c r="D259" s="89">
        <v>37.270758000000015</v>
      </c>
    </row>
    <row r="260" spans="2:4">
      <c r="B260" s="38">
        <v>1999</v>
      </c>
      <c r="C260" s="88">
        <v>19771.392169057272</v>
      </c>
      <c r="D260" s="89">
        <v>37.255194000000017</v>
      </c>
    </row>
    <row r="261" spans="2:4">
      <c r="B261" s="40">
        <v>2000</v>
      </c>
      <c r="C261" s="90">
        <v>20391.877068945985</v>
      </c>
      <c r="D261" s="91">
        <v>37.239629999999998</v>
      </c>
    </row>
    <row r="265" spans="2:4" ht="30">
      <c r="B265" s="87"/>
      <c r="C265" s="97" t="s">
        <v>423</v>
      </c>
      <c r="D265" s="94" t="s">
        <v>425</v>
      </c>
    </row>
    <row r="266" spans="2:4">
      <c r="B266" s="40"/>
      <c r="C266" s="98" t="s">
        <v>35</v>
      </c>
      <c r="D266" s="96" t="s">
        <v>35</v>
      </c>
    </row>
    <row r="267" spans="2:4">
      <c r="B267" s="105">
        <v>1870</v>
      </c>
      <c r="C267" s="88">
        <v>526.19999999999959</v>
      </c>
      <c r="D267" s="89">
        <v>39.846510000000002</v>
      </c>
    </row>
    <row r="268" spans="2:4">
      <c r="B268" s="105">
        <v>1871</v>
      </c>
      <c r="C268" s="88">
        <v>526</v>
      </c>
      <c r="D268" s="89">
        <v>39.454704500000005</v>
      </c>
    </row>
    <row r="269" spans="2:4">
      <c r="B269" s="105">
        <v>1872</v>
      </c>
      <c r="C269" s="88">
        <v>527.92307692307691</v>
      </c>
      <c r="D269" s="89">
        <v>39.062899000000002</v>
      </c>
    </row>
    <row r="270" spans="2:4">
      <c r="B270" s="105">
        <v>1873</v>
      </c>
      <c r="C270" s="88">
        <v>529.84615384615381</v>
      </c>
      <c r="D270" s="89">
        <v>38.671093499999998</v>
      </c>
    </row>
    <row r="271" spans="2:4">
      <c r="B271" s="105">
        <v>1874</v>
      </c>
      <c r="C271" s="88">
        <v>531.76923076923072</v>
      </c>
      <c r="D271" s="89">
        <v>38.279287999999994</v>
      </c>
    </row>
    <row r="272" spans="2:4">
      <c r="B272" s="105">
        <v>1875</v>
      </c>
      <c r="C272" s="88">
        <v>533.69230769230762</v>
      </c>
      <c r="D272" s="89">
        <v>37.88748249999999</v>
      </c>
    </row>
    <row r="273" spans="2:4">
      <c r="B273" s="105">
        <v>1876</v>
      </c>
      <c r="C273" s="88">
        <v>535.61538461538453</v>
      </c>
      <c r="D273" s="89">
        <v>37.495676999999986</v>
      </c>
    </row>
    <row r="274" spans="2:4">
      <c r="B274" s="105">
        <v>1877</v>
      </c>
      <c r="C274" s="88">
        <v>537.53846153846143</v>
      </c>
      <c r="D274" s="89">
        <v>37.103871499999983</v>
      </c>
    </row>
    <row r="275" spans="2:4">
      <c r="B275" s="105">
        <v>1878</v>
      </c>
      <c r="C275" s="88">
        <v>539.46153846153834</v>
      </c>
      <c r="D275" s="89">
        <v>36.712065999999979</v>
      </c>
    </row>
    <row r="276" spans="2:4">
      <c r="B276" s="105">
        <v>1879</v>
      </c>
      <c r="C276" s="88">
        <v>541.38461538461524</v>
      </c>
      <c r="D276" s="89">
        <v>36.320260499999975</v>
      </c>
    </row>
    <row r="277" spans="2:4">
      <c r="B277" s="105">
        <v>1880</v>
      </c>
      <c r="C277" s="88">
        <v>543.30769230769215</v>
      </c>
      <c r="D277" s="89">
        <v>35.928454999999971</v>
      </c>
    </row>
    <row r="278" spans="2:4">
      <c r="B278" s="105">
        <v>1881</v>
      </c>
      <c r="C278" s="88">
        <v>545.23076923076906</v>
      </c>
      <c r="D278" s="89">
        <v>35.536649499999967</v>
      </c>
    </row>
    <row r="279" spans="2:4">
      <c r="B279" s="105">
        <v>1882</v>
      </c>
      <c r="C279" s="88">
        <v>547.15384615384596</v>
      </c>
      <c r="D279" s="89">
        <v>35.144843999999964</v>
      </c>
    </row>
    <row r="280" spans="2:4">
      <c r="B280" s="105">
        <v>1883</v>
      </c>
      <c r="C280" s="88">
        <v>549.07692307692287</v>
      </c>
      <c r="D280" s="89">
        <v>34.75303849999996</v>
      </c>
    </row>
    <row r="281" spans="2:4">
      <c r="B281" s="105">
        <v>1884</v>
      </c>
      <c r="C281" s="88">
        <v>550.52153444684257</v>
      </c>
      <c r="D281" s="89">
        <v>34.361232999999956</v>
      </c>
    </row>
    <row r="282" spans="2:4">
      <c r="B282" s="105">
        <v>1885</v>
      </c>
      <c r="C282" s="88">
        <v>566.72968427803812</v>
      </c>
      <c r="D282" s="89">
        <v>33.969427499999952</v>
      </c>
    </row>
    <row r="283" spans="2:4">
      <c r="B283" s="105">
        <v>1886</v>
      </c>
      <c r="C283" s="88">
        <v>547.77206670857527</v>
      </c>
      <c r="D283" s="89">
        <v>33.577621999999948</v>
      </c>
    </row>
    <row r="284" spans="2:4">
      <c r="B284" s="105">
        <v>1887</v>
      </c>
      <c r="C284" s="88">
        <v>571.6868353502017</v>
      </c>
      <c r="D284" s="89">
        <v>33.185816499999945</v>
      </c>
    </row>
    <row r="285" spans="2:4">
      <c r="B285" s="105">
        <v>1888</v>
      </c>
      <c r="C285" s="88">
        <v>575.86821338957782</v>
      </c>
      <c r="D285" s="89">
        <v>32.794010999999941</v>
      </c>
    </row>
    <row r="286" spans="2:4">
      <c r="B286" s="105">
        <v>1889</v>
      </c>
      <c r="C286" s="88">
        <v>559.19263752353061</v>
      </c>
      <c r="D286" s="89">
        <v>32.402205499999937</v>
      </c>
    </row>
    <row r="287" spans="2:4">
      <c r="B287" s="105">
        <v>1890</v>
      </c>
      <c r="C287" s="88">
        <v>584.14095971047038</v>
      </c>
      <c r="D287" s="89">
        <v>32.010399999999997</v>
      </c>
    </row>
    <row r="288" spans="2:4">
      <c r="B288" s="105">
        <v>1891</v>
      </c>
      <c r="C288" s="88">
        <v>529.49555531755379</v>
      </c>
      <c r="D288" s="89">
        <v>31.963769999999997</v>
      </c>
    </row>
    <row r="289" spans="2:4">
      <c r="B289" s="105">
        <v>1892</v>
      </c>
      <c r="C289" s="88">
        <v>571.01719922735344</v>
      </c>
      <c r="D289" s="89">
        <v>31.917139999999996</v>
      </c>
    </row>
    <row r="290" spans="2:4">
      <c r="B290" s="105">
        <v>1893</v>
      </c>
      <c r="C290" s="88">
        <v>584.46201957456799</v>
      </c>
      <c r="D290" s="89">
        <v>31.870509999999996</v>
      </c>
    </row>
    <row r="291" spans="2:4">
      <c r="B291" s="105">
        <v>1894</v>
      </c>
      <c r="C291" s="88">
        <v>592.39962353275439</v>
      </c>
      <c r="D291" s="89">
        <v>31.823879999999996</v>
      </c>
    </row>
    <row r="292" spans="2:4">
      <c r="B292" s="105">
        <v>1895</v>
      </c>
      <c r="C292" s="88">
        <v>576.82980443322504</v>
      </c>
      <c r="D292" s="89">
        <v>31.777249999999995</v>
      </c>
    </row>
    <row r="293" spans="2:4">
      <c r="B293" s="105">
        <v>1896</v>
      </c>
      <c r="C293" s="88">
        <v>533.37226587385851</v>
      </c>
      <c r="D293" s="89">
        <v>31.730619999999995</v>
      </c>
    </row>
    <row r="294" spans="2:4">
      <c r="B294" s="105">
        <v>1897</v>
      </c>
      <c r="C294" s="88">
        <v>629.7446551413459</v>
      </c>
      <c r="D294" s="89">
        <v>31.683989999999994</v>
      </c>
    </row>
    <row r="295" spans="2:4">
      <c r="B295" s="105">
        <v>1898</v>
      </c>
      <c r="C295" s="88">
        <v>629.93883986201934</v>
      </c>
      <c r="D295" s="89">
        <v>31.637359999999994</v>
      </c>
    </row>
    <row r="296" spans="2:4">
      <c r="B296" s="105">
        <v>1899</v>
      </c>
      <c r="C296" s="88">
        <v>579.87598984539227</v>
      </c>
      <c r="D296" s="89">
        <v>31.590729999999994</v>
      </c>
    </row>
    <row r="297" spans="2:4">
      <c r="B297" s="105">
        <v>1900</v>
      </c>
      <c r="C297" s="88">
        <v>599.17750439367308</v>
      </c>
      <c r="D297" s="89">
        <v>31.544099999999993</v>
      </c>
    </row>
    <row r="298" spans="2:4">
      <c r="B298" s="105">
        <v>1901</v>
      </c>
      <c r="C298" s="88">
        <v>607.816212438854</v>
      </c>
      <c r="D298" s="89">
        <v>31.497469999999993</v>
      </c>
    </row>
    <row r="299" spans="2:4">
      <c r="B299" s="105">
        <v>1902</v>
      </c>
      <c r="C299" s="88">
        <v>654.52777777777783</v>
      </c>
      <c r="D299" s="89">
        <v>31.450839999999992</v>
      </c>
    </row>
    <row r="300" spans="2:4">
      <c r="B300" s="105">
        <v>1903</v>
      </c>
      <c r="C300" s="88">
        <v>659.78943734898166</v>
      </c>
      <c r="D300" s="89">
        <v>31.404209999999992</v>
      </c>
    </row>
    <row r="301" spans="2:4">
      <c r="B301" s="105">
        <v>1904</v>
      </c>
      <c r="C301" s="88">
        <v>658.86792452830184</v>
      </c>
      <c r="D301" s="89">
        <v>31.357579999999992</v>
      </c>
    </row>
    <row r="302" spans="2:4">
      <c r="B302" s="105">
        <v>1905</v>
      </c>
      <c r="C302" s="88">
        <v>642.98329355608598</v>
      </c>
      <c r="D302" s="89">
        <v>31.310949999999991</v>
      </c>
    </row>
    <row r="303" spans="2:4">
      <c r="B303" s="105">
        <v>1906</v>
      </c>
      <c r="C303" s="88">
        <v>657.33310742121319</v>
      </c>
      <c r="D303" s="89">
        <v>31.264319999999991</v>
      </c>
    </row>
    <row r="304" spans="2:4">
      <c r="B304" s="105">
        <v>1907</v>
      </c>
      <c r="C304" s="88">
        <v>613.7891545975076</v>
      </c>
      <c r="D304" s="89">
        <v>31.21768999999999</v>
      </c>
    </row>
    <row r="305" spans="2:4">
      <c r="B305" s="105">
        <v>1908</v>
      </c>
      <c r="C305" s="88">
        <v>618.82825577502513</v>
      </c>
      <c r="D305" s="89">
        <v>31.17105999999999</v>
      </c>
    </row>
    <row r="306" spans="2:4">
      <c r="B306" s="105">
        <v>1909</v>
      </c>
      <c r="C306" s="88">
        <v>699.63727121464228</v>
      </c>
      <c r="D306" s="89">
        <v>31.12442999999999</v>
      </c>
    </row>
    <row r="307" spans="2:4">
      <c r="B307" s="105">
        <v>1910</v>
      </c>
      <c r="C307" s="88">
        <v>696.58722277391598</v>
      </c>
      <c r="D307" s="89">
        <v>31.0778</v>
      </c>
    </row>
    <row r="308" spans="2:4">
      <c r="B308" s="105">
        <v>1911</v>
      </c>
      <c r="C308" s="88">
        <v>690.70933685252385</v>
      </c>
      <c r="D308" s="89">
        <v>31.090776842105264</v>
      </c>
    </row>
    <row r="309" spans="2:4">
      <c r="B309" s="105">
        <v>1912</v>
      </c>
      <c r="C309" s="88">
        <v>688.68160843770602</v>
      </c>
      <c r="D309" s="89">
        <v>31.103753684210528</v>
      </c>
    </row>
    <row r="310" spans="2:4">
      <c r="B310" s="105">
        <v>1913</v>
      </c>
      <c r="C310" s="88">
        <v>672.51234771155748</v>
      </c>
      <c r="D310" s="89">
        <v>31.116730526315791</v>
      </c>
    </row>
    <row r="311" spans="2:4">
      <c r="B311" s="105">
        <v>1914</v>
      </c>
      <c r="C311" s="88">
        <v>708.55263157894728</v>
      </c>
      <c r="D311" s="89">
        <v>31.129707368421055</v>
      </c>
    </row>
    <row r="312" spans="2:4">
      <c r="B312" s="105">
        <v>1915</v>
      </c>
      <c r="C312" s="88">
        <v>690.69690992767914</v>
      </c>
      <c r="D312" s="89">
        <v>31.142684210526319</v>
      </c>
    </row>
    <row r="313" spans="2:4">
      <c r="B313" s="105">
        <v>1916</v>
      </c>
      <c r="C313" s="88">
        <v>710.16420361247947</v>
      </c>
      <c r="D313" s="89">
        <v>31.155661052631583</v>
      </c>
    </row>
    <row r="314" spans="2:4">
      <c r="B314" s="105">
        <v>1917</v>
      </c>
      <c r="C314" s="88">
        <v>696.65682414698165</v>
      </c>
      <c r="D314" s="89">
        <v>31.168637894736847</v>
      </c>
    </row>
    <row r="315" spans="2:4">
      <c r="B315" s="105">
        <v>1918</v>
      </c>
      <c r="C315" s="88">
        <v>607.02064896755155</v>
      </c>
      <c r="D315" s="89">
        <v>31.181614736842111</v>
      </c>
    </row>
    <row r="316" spans="2:4">
      <c r="B316" s="105">
        <v>1919</v>
      </c>
      <c r="C316" s="88">
        <v>690.23910907304287</v>
      </c>
      <c r="D316" s="89">
        <v>31.194591578947374</v>
      </c>
    </row>
    <row r="317" spans="2:4">
      <c r="B317" s="105">
        <v>1920</v>
      </c>
      <c r="C317" s="88">
        <v>634.98363874345557</v>
      </c>
      <c r="D317" s="89">
        <v>31.207568421052638</v>
      </c>
    </row>
    <row r="318" spans="2:4">
      <c r="B318" s="105">
        <v>1921</v>
      </c>
      <c r="C318" s="88">
        <v>679.41750732183539</v>
      </c>
      <c r="D318" s="89">
        <v>31.220545263157902</v>
      </c>
    </row>
    <row r="319" spans="2:4">
      <c r="B319" s="105">
        <v>1922</v>
      </c>
      <c r="C319" s="88">
        <v>701.0115979381444</v>
      </c>
      <c r="D319" s="89">
        <v>31.233522105263166</v>
      </c>
    </row>
    <row r="320" spans="2:4">
      <c r="B320" s="105">
        <v>1923</v>
      </c>
      <c r="C320" s="88">
        <v>671.27232142857144</v>
      </c>
      <c r="D320" s="89">
        <v>31.24649894736843</v>
      </c>
    </row>
    <row r="321" spans="2:4">
      <c r="B321" s="105">
        <v>1924</v>
      </c>
      <c r="C321" s="88">
        <v>697.07293969055888</v>
      </c>
      <c r="D321" s="89">
        <v>31.259475789473694</v>
      </c>
    </row>
    <row r="322" spans="2:4">
      <c r="B322" s="105">
        <v>1925</v>
      </c>
      <c r="C322" s="88">
        <v>698.265082838387</v>
      </c>
      <c r="D322" s="89">
        <v>31.272452631578957</v>
      </c>
    </row>
    <row r="323" spans="2:4">
      <c r="B323" s="105">
        <v>1926</v>
      </c>
      <c r="C323" s="88">
        <v>712.90222772277218</v>
      </c>
      <c r="D323" s="89">
        <v>31.285429473684221</v>
      </c>
    </row>
    <row r="324" spans="2:4">
      <c r="B324" s="105">
        <v>1927</v>
      </c>
      <c r="C324" s="88">
        <v>705.96200980392155</v>
      </c>
      <c r="D324" s="89">
        <v>31.298406315789485</v>
      </c>
    </row>
    <row r="325" spans="2:4">
      <c r="B325" s="105">
        <v>1928</v>
      </c>
      <c r="C325" s="88">
        <v>705.92963299969665</v>
      </c>
      <c r="D325" s="89">
        <v>31.311383157894749</v>
      </c>
    </row>
    <row r="326" spans="2:4">
      <c r="B326" s="105">
        <v>1929</v>
      </c>
      <c r="C326" s="88">
        <v>727.73641549084357</v>
      </c>
      <c r="D326" s="89">
        <v>31.324359999999999</v>
      </c>
    </row>
    <row r="327" spans="2:4">
      <c r="B327" s="105">
        <v>1930</v>
      </c>
      <c r="C327" s="88">
        <v>725.61533888228303</v>
      </c>
      <c r="D327" s="89">
        <v>31.511137142857141</v>
      </c>
    </row>
    <row r="328" spans="2:4">
      <c r="B328" s="105">
        <v>1931</v>
      </c>
      <c r="C328" s="88">
        <v>711.11143695014664</v>
      </c>
      <c r="D328" s="89">
        <v>31.697914285714283</v>
      </c>
    </row>
    <row r="329" spans="2:4">
      <c r="B329" s="105">
        <v>1932</v>
      </c>
      <c r="C329" s="88">
        <v>709.10641989589362</v>
      </c>
      <c r="D329" s="89">
        <v>31.884691428571426</v>
      </c>
    </row>
    <row r="330" spans="2:4">
      <c r="B330" s="105">
        <v>1933</v>
      </c>
      <c r="C330" s="88">
        <v>699.83746792130034</v>
      </c>
      <c r="D330" s="89">
        <v>32.071468571428568</v>
      </c>
    </row>
    <row r="331" spans="2:4">
      <c r="B331" s="105">
        <v>1934</v>
      </c>
      <c r="C331" s="88">
        <v>696.60292463442079</v>
      </c>
      <c r="D331" s="89">
        <v>32.258245714285714</v>
      </c>
    </row>
    <row r="332" spans="2:4">
      <c r="B332" s="105">
        <v>1935</v>
      </c>
      <c r="C332" s="88">
        <v>680.42429284525781</v>
      </c>
      <c r="D332" s="89">
        <v>32.44502285714286</v>
      </c>
    </row>
    <row r="333" spans="2:4">
      <c r="B333" s="105">
        <v>1936</v>
      </c>
      <c r="C333" s="88">
        <v>697.00847689362865</v>
      </c>
      <c r="D333" s="89">
        <v>32.631800000000005</v>
      </c>
    </row>
    <row r="334" spans="2:4">
      <c r="B334" s="105">
        <v>1937</v>
      </c>
      <c r="C334" s="88">
        <v>676.1067673227285</v>
      </c>
      <c r="D334" s="89">
        <v>32.818577142857151</v>
      </c>
    </row>
    <row r="335" spans="2:4">
      <c r="B335" s="105">
        <v>1938</v>
      </c>
      <c r="C335" s="88">
        <v>668.37277319861744</v>
      </c>
      <c r="D335" s="89">
        <v>33.005354285714297</v>
      </c>
    </row>
    <row r="336" spans="2:4">
      <c r="B336" s="105">
        <v>1939</v>
      </c>
      <c r="C336" s="88">
        <v>673.63398007341368</v>
      </c>
      <c r="D336" s="89">
        <v>33.192131428571443</v>
      </c>
    </row>
    <row r="337" spans="2:4">
      <c r="B337" s="105">
        <v>1940</v>
      </c>
      <c r="C337" s="88">
        <v>686.28490175801448</v>
      </c>
      <c r="D337" s="89">
        <v>33.378908571428589</v>
      </c>
    </row>
    <row r="338" spans="2:4">
      <c r="B338" s="105">
        <v>1941</v>
      </c>
      <c r="C338" s="88">
        <v>690.65866734745987</v>
      </c>
      <c r="D338" s="89">
        <v>33.565685714285735</v>
      </c>
    </row>
    <row r="339" spans="2:4">
      <c r="B339" s="105">
        <v>1942</v>
      </c>
      <c r="C339" s="88">
        <v>679.48019177390859</v>
      </c>
      <c r="D339" s="89">
        <v>33.752462857142881</v>
      </c>
    </row>
    <row r="340" spans="2:4">
      <c r="B340" s="105">
        <v>1943</v>
      </c>
      <c r="C340" s="88">
        <v>698.17410825642298</v>
      </c>
      <c r="D340" s="89">
        <v>33.939240000000026</v>
      </c>
    </row>
    <row r="341" spans="2:4">
      <c r="B341" s="105">
        <v>1944</v>
      </c>
      <c r="C341" s="88">
        <v>682.82544378698231</v>
      </c>
      <c r="D341" s="89">
        <v>34.126017142857172</v>
      </c>
    </row>
    <row r="342" spans="2:4">
      <c r="B342" s="105">
        <v>1945</v>
      </c>
      <c r="C342" s="88">
        <v>663.99366471734891</v>
      </c>
      <c r="D342" s="89">
        <v>34.312794285714318</v>
      </c>
    </row>
    <row r="343" spans="2:4">
      <c r="B343" s="105">
        <v>1946</v>
      </c>
      <c r="C343" s="88">
        <v>621.78227360308279</v>
      </c>
      <c r="D343" s="89">
        <v>34.499571428571464</v>
      </c>
    </row>
    <row r="344" spans="2:4">
      <c r="B344" s="105">
        <v>1947</v>
      </c>
      <c r="C344" s="88">
        <v>617.57225433526014</v>
      </c>
      <c r="D344" s="89">
        <v>34.68634857142861</v>
      </c>
    </row>
    <row r="345" spans="2:4">
      <c r="B345" s="105">
        <v>1948</v>
      </c>
      <c r="C345" s="88">
        <v>616.93428571428581</v>
      </c>
      <c r="D345" s="89">
        <v>34.873125714285756</v>
      </c>
    </row>
    <row r="346" spans="2:4">
      <c r="B346" s="105">
        <v>1949</v>
      </c>
      <c r="C346" s="88">
        <v>624.31267605633798</v>
      </c>
      <c r="D346" s="89">
        <v>35.059902857142902</v>
      </c>
    </row>
    <row r="347" spans="2:4">
      <c r="B347" s="105">
        <v>1950</v>
      </c>
      <c r="C347" s="88">
        <v>619.00278551532028</v>
      </c>
      <c r="D347" s="89">
        <v>35.246679999999998</v>
      </c>
    </row>
    <row r="348" spans="2:4">
      <c r="B348" s="105">
        <v>1951</v>
      </c>
      <c r="C348" s="88">
        <v>622.90958904109596</v>
      </c>
      <c r="D348" s="89">
        <v>35.448127999999997</v>
      </c>
    </row>
    <row r="349" spans="2:4">
      <c r="B349" s="105">
        <v>1952</v>
      </c>
      <c r="C349" s="88">
        <v>629.43010752688167</v>
      </c>
      <c r="D349" s="89">
        <v>35.649575999999996</v>
      </c>
    </row>
    <row r="350" spans="2:4">
      <c r="B350" s="105">
        <v>1953</v>
      </c>
      <c r="C350" s="88">
        <v>656.89445910290237</v>
      </c>
      <c r="D350" s="89">
        <v>35.851023999999995</v>
      </c>
    </row>
    <row r="351" spans="2:4">
      <c r="B351" s="105">
        <v>1954</v>
      </c>
      <c r="C351" s="88">
        <v>671.66321243523316</v>
      </c>
      <c r="D351" s="89">
        <v>36.052471999999995</v>
      </c>
    </row>
    <row r="352" spans="2:4">
      <c r="B352" s="105">
        <v>1955</v>
      </c>
      <c r="C352" s="88">
        <v>675.64122137404581</v>
      </c>
      <c r="D352" s="89">
        <v>36.253919999999994</v>
      </c>
    </row>
    <row r="353" spans="2:4">
      <c r="B353" s="105">
        <v>1956</v>
      </c>
      <c r="C353" s="88">
        <v>700.69326683291763</v>
      </c>
      <c r="D353" s="89">
        <v>36.455367999999993</v>
      </c>
    </row>
    <row r="354" spans="2:4">
      <c r="B354" s="105">
        <v>1957</v>
      </c>
      <c r="C354" s="88">
        <v>679.52078239608807</v>
      </c>
      <c r="D354" s="89">
        <v>36.656815999999992</v>
      </c>
    </row>
    <row r="355" spans="2:4">
      <c r="B355" s="105">
        <v>1958</v>
      </c>
      <c r="C355" s="88">
        <v>715.63875598086122</v>
      </c>
      <c r="D355" s="89">
        <v>36.858263999999991</v>
      </c>
    </row>
    <row r="356" spans="2:4">
      <c r="B356" s="105">
        <v>1959</v>
      </c>
      <c r="C356" s="88">
        <v>717.13380281690138</v>
      </c>
      <c r="D356" s="89">
        <v>37.05971199999999</v>
      </c>
    </row>
    <row r="357" spans="2:4">
      <c r="B357" s="105">
        <v>1960</v>
      </c>
      <c r="C357" s="88">
        <v>753.24884792626722</v>
      </c>
      <c r="D357" s="89">
        <v>37.261159999999997</v>
      </c>
    </row>
    <row r="358" spans="2:4">
      <c r="B358" s="105">
        <v>1961</v>
      </c>
      <c r="C358" s="88">
        <v>758.43243243243239</v>
      </c>
      <c r="D358" s="89">
        <v>37.517561999999998</v>
      </c>
    </row>
    <row r="359" spans="2:4">
      <c r="B359" s="105">
        <v>1962</v>
      </c>
      <c r="C359" s="88">
        <v>758.15859030837009</v>
      </c>
      <c r="D359" s="89">
        <v>37.773963999999999</v>
      </c>
    </row>
    <row r="360" spans="2:4">
      <c r="B360" s="105">
        <v>1963</v>
      </c>
      <c r="C360" s="88">
        <v>778.96982758620697</v>
      </c>
      <c r="D360" s="89">
        <v>38.030366000000001</v>
      </c>
    </row>
    <row r="361" spans="2:4">
      <c r="B361" s="105">
        <v>1964</v>
      </c>
      <c r="C361" s="88">
        <v>821.22784810126586</v>
      </c>
      <c r="D361" s="89">
        <v>38.286768000000002</v>
      </c>
    </row>
    <row r="362" spans="2:4">
      <c r="B362" s="105">
        <v>1965</v>
      </c>
      <c r="C362" s="88">
        <v>770.75051546391751</v>
      </c>
      <c r="D362" s="89">
        <v>38.543170000000003</v>
      </c>
    </row>
    <row r="363" spans="2:4">
      <c r="B363" s="105">
        <v>1966</v>
      </c>
      <c r="C363" s="88">
        <v>762.03434343434344</v>
      </c>
      <c r="D363" s="89">
        <v>38.799572000000005</v>
      </c>
    </row>
    <row r="364" spans="2:4">
      <c r="B364" s="105">
        <v>1967</v>
      </c>
      <c r="C364" s="88">
        <v>807.01383399209476</v>
      </c>
      <c r="D364" s="89">
        <v>39.055974000000006</v>
      </c>
    </row>
    <row r="365" spans="2:4">
      <c r="B365" s="105">
        <v>1968</v>
      </c>
      <c r="C365" s="88">
        <v>808.70077220077224</v>
      </c>
      <c r="D365" s="89">
        <v>39.312376000000008</v>
      </c>
    </row>
    <row r="366" spans="2:4">
      <c r="B366" s="105">
        <v>1969</v>
      </c>
      <c r="C366" s="88">
        <v>844.74858223062381</v>
      </c>
      <c r="D366" s="89">
        <v>39.568778000000009</v>
      </c>
    </row>
    <row r="367" spans="2:4">
      <c r="B367" s="105">
        <v>1970</v>
      </c>
      <c r="C367" s="88">
        <v>867.992606284658</v>
      </c>
      <c r="D367" s="89">
        <v>39.825180000000003</v>
      </c>
    </row>
    <row r="368" spans="2:4">
      <c r="B368" s="105">
        <v>1971</v>
      </c>
      <c r="C368" s="88">
        <v>856.20577617328524</v>
      </c>
      <c r="D368" s="89">
        <v>38.966978000000005</v>
      </c>
    </row>
    <row r="369" spans="2:4">
      <c r="B369" s="105">
        <v>1972</v>
      </c>
      <c r="C369" s="88">
        <v>833.80246913580243</v>
      </c>
      <c r="D369" s="89">
        <v>38.108776000000006</v>
      </c>
    </row>
    <row r="370" spans="2:4">
      <c r="B370" s="105">
        <v>1973</v>
      </c>
      <c r="C370" s="88">
        <v>853.15862068965521</v>
      </c>
      <c r="D370" s="89">
        <v>37.250574000000007</v>
      </c>
    </row>
    <row r="371" spans="2:4">
      <c r="B371" s="105">
        <v>1974</v>
      </c>
      <c r="C371" s="88">
        <v>843.41652613827989</v>
      </c>
      <c r="D371" s="89">
        <v>36.392372000000009</v>
      </c>
    </row>
    <row r="372" spans="2:4">
      <c r="B372" s="105">
        <v>1975</v>
      </c>
      <c r="C372" s="88">
        <v>897.33607907742999</v>
      </c>
      <c r="D372" s="89">
        <v>35.53417000000001</v>
      </c>
    </row>
    <row r="373" spans="2:4">
      <c r="B373" s="105">
        <v>1976</v>
      </c>
      <c r="C373" s="88">
        <v>889.35806451612905</v>
      </c>
      <c r="D373" s="89">
        <v>34.675968000000012</v>
      </c>
    </row>
    <row r="374" spans="2:4">
      <c r="B374" s="105">
        <v>1977</v>
      </c>
      <c r="C374" s="88">
        <v>936.64668769716081</v>
      </c>
      <c r="D374" s="89">
        <v>33.817766000000013</v>
      </c>
    </row>
    <row r="375" spans="2:4">
      <c r="B375" s="105">
        <v>1978</v>
      </c>
      <c r="C375" s="88">
        <v>965.5787037037037</v>
      </c>
      <c r="D375" s="89">
        <v>32.959564000000015</v>
      </c>
    </row>
    <row r="376" spans="2:4">
      <c r="B376" s="105">
        <v>1979</v>
      </c>
      <c r="C376" s="88">
        <v>895.34638554216872</v>
      </c>
      <c r="D376" s="89">
        <v>32.101362000000016</v>
      </c>
    </row>
    <row r="377" spans="2:4">
      <c r="B377" s="105">
        <v>1980</v>
      </c>
      <c r="C377" s="88">
        <v>938.44182621502216</v>
      </c>
      <c r="D377" s="89">
        <v>31.24316</v>
      </c>
    </row>
    <row r="378" spans="2:4">
      <c r="B378" s="105">
        <v>1981</v>
      </c>
      <c r="C378" s="88">
        <v>976.70809248554917</v>
      </c>
      <c r="D378" s="89">
        <v>32.118918999999998</v>
      </c>
    </row>
    <row r="379" spans="2:4">
      <c r="B379" s="105">
        <v>1982</v>
      </c>
      <c r="C379" s="88">
        <v>985.45903954802259</v>
      </c>
      <c r="D379" s="89">
        <v>32.994678</v>
      </c>
    </row>
    <row r="380" spans="2:4">
      <c r="B380" s="105">
        <v>1983</v>
      </c>
      <c r="C380" s="88">
        <v>1042.7966804979253</v>
      </c>
      <c r="D380" s="89">
        <v>33.870437000000003</v>
      </c>
    </row>
    <row r="381" spans="2:4">
      <c r="B381" s="105">
        <v>1984</v>
      </c>
      <c r="C381" s="88">
        <v>1059.5967523680649</v>
      </c>
      <c r="D381" s="89">
        <v>34.746196000000005</v>
      </c>
    </row>
    <row r="382" spans="2:4">
      <c r="B382" s="105">
        <v>1985</v>
      </c>
      <c r="C382" s="88">
        <v>1078.6013245033112</v>
      </c>
      <c r="D382" s="89">
        <v>35.621955000000007</v>
      </c>
    </row>
    <row r="383" spans="2:4">
      <c r="B383" s="105">
        <v>1986</v>
      </c>
      <c r="C383" s="88">
        <v>1101.1543450064851</v>
      </c>
      <c r="D383" s="89">
        <v>36.497714000000009</v>
      </c>
    </row>
    <row r="384" spans="2:4">
      <c r="B384" s="105">
        <v>1987</v>
      </c>
      <c r="C384" s="88">
        <v>1124.560913705584</v>
      </c>
      <c r="D384" s="89">
        <v>37.373473000000011</v>
      </c>
    </row>
    <row r="385" spans="2:4">
      <c r="B385" s="105">
        <v>1988</v>
      </c>
      <c r="C385" s="88">
        <v>1215.927950310559</v>
      </c>
      <c r="D385" s="89">
        <v>38.249232000000013</v>
      </c>
    </row>
    <row r="386" spans="2:4">
      <c r="B386" s="105">
        <v>1989</v>
      </c>
      <c r="C386" s="88">
        <v>1269.9659367396594</v>
      </c>
      <c r="D386" s="89">
        <v>39.124991000000016</v>
      </c>
    </row>
    <row r="387" spans="2:4">
      <c r="B387" s="105">
        <v>1990</v>
      </c>
      <c r="C387" s="88">
        <v>1308.8200238379022</v>
      </c>
      <c r="D387" s="89">
        <v>40.000749999999996</v>
      </c>
    </row>
    <row r="388" spans="2:4">
      <c r="B388" s="105">
        <v>1991</v>
      </c>
      <c r="C388" s="88">
        <v>1304.6468413679363</v>
      </c>
      <c r="D388" s="89">
        <v>40.740185999999994</v>
      </c>
    </row>
    <row r="389" spans="2:4">
      <c r="B389" s="105">
        <v>1992</v>
      </c>
      <c r="C389" s="88">
        <v>1350.3218538931526</v>
      </c>
      <c r="D389" s="89">
        <v>41.479621999999992</v>
      </c>
    </row>
    <row r="390" spans="2:4">
      <c r="B390" s="105">
        <v>1993</v>
      </c>
      <c r="C390" s="88">
        <v>1401.4739141391028</v>
      </c>
      <c r="D390" s="89">
        <v>42.21905799999999</v>
      </c>
    </row>
    <row r="391" spans="2:4">
      <c r="B391" s="105">
        <v>1994</v>
      </c>
      <c r="C391" s="88">
        <v>1464.236075971841</v>
      </c>
      <c r="D391" s="89">
        <v>42.958493999999988</v>
      </c>
    </row>
    <row r="392" spans="2:4">
      <c r="B392" s="105">
        <v>1995</v>
      </c>
      <c r="C392" s="88">
        <v>1542.5449784913901</v>
      </c>
      <c r="D392" s="89">
        <v>43.697929999999985</v>
      </c>
    </row>
    <row r="393" spans="2:4">
      <c r="B393" s="105">
        <v>1996</v>
      </c>
      <c r="C393" s="88">
        <v>1635.406946887317</v>
      </c>
      <c r="D393" s="89">
        <v>44.437365999999983</v>
      </c>
    </row>
    <row r="394" spans="2:4">
      <c r="B394" s="105">
        <v>1997</v>
      </c>
      <c r="C394" s="88">
        <v>1674.9891948509287</v>
      </c>
      <c r="D394" s="89">
        <v>45.176801999999981</v>
      </c>
    </row>
    <row r="395" spans="2:4">
      <c r="B395" s="105">
        <v>1998</v>
      </c>
      <c r="C395" s="88">
        <v>1755.0520712415894</v>
      </c>
      <c r="D395" s="89">
        <v>45.916237999999979</v>
      </c>
    </row>
    <row r="396" spans="2:4">
      <c r="B396" s="105">
        <v>1999</v>
      </c>
      <c r="C396" s="88">
        <v>1835.2974169696809</v>
      </c>
      <c r="D396" s="89">
        <v>46.655673999999976</v>
      </c>
    </row>
    <row r="397" spans="2:4">
      <c r="B397" s="106">
        <v>2000</v>
      </c>
      <c r="C397" s="90">
        <v>1882.3768379204162</v>
      </c>
      <c r="D397" s="91">
        <v>47.395110000000003</v>
      </c>
    </row>
    <row r="401" spans="2:4" ht="30">
      <c r="B401" s="87"/>
      <c r="C401" s="97" t="s">
        <v>423</v>
      </c>
      <c r="D401" s="94" t="s">
        <v>425</v>
      </c>
    </row>
    <row r="402" spans="2:4">
      <c r="B402" s="40"/>
      <c r="C402" s="98" t="s">
        <v>419</v>
      </c>
      <c r="D402" s="96" t="s">
        <v>419</v>
      </c>
    </row>
    <row r="403" spans="2:4">
      <c r="B403" s="38">
        <v>1870</v>
      </c>
      <c r="C403" s="88">
        <v>1541.7482711411383</v>
      </c>
      <c r="D403" s="89">
        <v>51.081670000000003</v>
      </c>
    </row>
    <row r="404" spans="2:4">
      <c r="B404" s="38">
        <v>1871</v>
      </c>
      <c r="C404" s="88">
        <v>1507.5455466433566</v>
      </c>
      <c r="D404" s="89">
        <v>50.826581500000003</v>
      </c>
    </row>
    <row r="405" spans="2:4">
      <c r="B405" s="38">
        <v>1872</v>
      </c>
      <c r="C405" s="88">
        <v>1473.9686579015847</v>
      </c>
      <c r="D405" s="89">
        <v>50.571493000000004</v>
      </c>
    </row>
    <row r="406" spans="2:4">
      <c r="B406" s="38">
        <v>1873</v>
      </c>
      <c r="C406" s="88">
        <v>1466.2123445514997</v>
      </c>
      <c r="D406" s="89">
        <v>50.316404500000004</v>
      </c>
    </row>
    <row r="407" spans="2:4">
      <c r="B407" s="38">
        <v>1874</v>
      </c>
      <c r="C407" s="88">
        <v>1542.3323821293759</v>
      </c>
      <c r="D407" s="89">
        <v>50.061316000000005</v>
      </c>
    </row>
    <row r="408" spans="2:4">
      <c r="B408" s="38">
        <v>1875</v>
      </c>
      <c r="C408" s="88">
        <v>1550.1200994500182</v>
      </c>
      <c r="D408" s="89">
        <v>49.806227500000006</v>
      </c>
    </row>
    <row r="409" spans="2:4">
      <c r="B409" s="38">
        <v>1876</v>
      </c>
      <c r="C409" s="88">
        <v>1512.2265924891342</v>
      </c>
      <c r="D409" s="89">
        <v>49.551139000000006</v>
      </c>
    </row>
    <row r="410" spans="2:4">
      <c r="B410" s="38">
        <v>1877</v>
      </c>
      <c r="C410" s="88">
        <v>1521.925410830097</v>
      </c>
      <c r="D410" s="89">
        <v>49.296050500000007</v>
      </c>
    </row>
    <row r="411" spans="2:4">
      <c r="B411" s="38">
        <v>1878</v>
      </c>
      <c r="C411" s="88">
        <v>1559.9755129423963</v>
      </c>
      <c r="D411" s="89">
        <v>49.040962000000007</v>
      </c>
    </row>
    <row r="412" spans="2:4">
      <c r="B412" s="38">
        <v>1879</v>
      </c>
      <c r="C412" s="88">
        <v>1564.4819730996428</v>
      </c>
      <c r="D412" s="89">
        <v>48.785873500000008</v>
      </c>
    </row>
    <row r="413" spans="2:4">
      <c r="B413" s="38">
        <v>1880</v>
      </c>
      <c r="C413" s="88">
        <v>1588.9142841258233</v>
      </c>
      <c r="D413" s="89">
        <v>48.530785000000009</v>
      </c>
    </row>
    <row r="414" spans="2:4">
      <c r="B414" s="38">
        <v>1881</v>
      </c>
      <c r="C414" s="88">
        <v>1636.9054241977344</v>
      </c>
      <c r="D414" s="89">
        <v>48.275696500000009</v>
      </c>
    </row>
    <row r="415" spans="2:4">
      <c r="B415" s="38">
        <v>1882</v>
      </c>
      <c r="C415" s="88">
        <v>1656.9591010214226</v>
      </c>
      <c r="D415" s="89">
        <v>48.02060800000001</v>
      </c>
    </row>
    <row r="416" spans="2:4">
      <c r="B416" s="38">
        <v>1883</v>
      </c>
      <c r="C416" s="88">
        <v>1672.1132848596781</v>
      </c>
      <c r="D416" s="89">
        <v>47.765519500000011</v>
      </c>
    </row>
    <row r="417" spans="2:4">
      <c r="B417" s="38">
        <v>1884</v>
      </c>
      <c r="C417" s="88">
        <v>1646.7810722526312</v>
      </c>
      <c r="D417" s="89">
        <v>47.510431000000011</v>
      </c>
    </row>
    <row r="418" spans="2:4">
      <c r="B418" s="38">
        <v>1885</v>
      </c>
      <c r="C418" s="88">
        <v>1671.1024841203355</v>
      </c>
      <c r="D418" s="89">
        <v>47.255342500000012</v>
      </c>
    </row>
    <row r="419" spans="2:4">
      <c r="B419" s="38">
        <v>1886</v>
      </c>
      <c r="C419" s="88">
        <v>1707.5759735080821</v>
      </c>
      <c r="D419" s="89">
        <v>47.000254000000012</v>
      </c>
    </row>
    <row r="420" spans="2:4">
      <c r="B420" s="38">
        <v>1887</v>
      </c>
      <c r="C420" s="88">
        <v>1750.8449070703759</v>
      </c>
      <c r="D420" s="89">
        <v>46.745165500000013</v>
      </c>
    </row>
    <row r="421" spans="2:4">
      <c r="B421" s="38">
        <v>1888</v>
      </c>
      <c r="C421" s="88">
        <v>1741.7468818977006</v>
      </c>
      <c r="D421" s="89">
        <v>46.490077000000014</v>
      </c>
    </row>
    <row r="422" spans="2:4">
      <c r="B422" s="38">
        <v>1889</v>
      </c>
      <c r="C422" s="88">
        <v>1688.6782474613653</v>
      </c>
      <c r="D422" s="89">
        <v>46.234988500000014</v>
      </c>
    </row>
    <row r="423" spans="2:4">
      <c r="B423" s="38">
        <v>1890</v>
      </c>
      <c r="C423" s="88">
        <v>1689.6597609403432</v>
      </c>
      <c r="D423" s="89">
        <v>45.979900000000001</v>
      </c>
    </row>
    <row r="424" spans="2:4">
      <c r="B424" s="38">
        <v>1891</v>
      </c>
      <c r="C424" s="88">
        <v>1712.2909479734342</v>
      </c>
      <c r="D424" s="89">
        <v>46.140251499999998</v>
      </c>
    </row>
    <row r="425" spans="2:4">
      <c r="B425" s="38">
        <v>1892</v>
      </c>
      <c r="C425" s="88">
        <v>1714.2247474146011</v>
      </c>
      <c r="D425" s="89">
        <v>46.300602999999995</v>
      </c>
    </row>
    <row r="426" spans="2:4">
      <c r="B426" s="38">
        <v>1893</v>
      </c>
      <c r="C426" s="88">
        <v>1741.1047528572615</v>
      </c>
      <c r="D426" s="89">
        <v>46.460954499999993</v>
      </c>
    </row>
    <row r="427" spans="2:4">
      <c r="B427" s="38">
        <v>1894</v>
      </c>
      <c r="C427" s="88">
        <v>1750.8537734284312</v>
      </c>
      <c r="D427" s="89">
        <v>46.62130599999999</v>
      </c>
    </row>
    <row r="428" spans="2:4">
      <c r="B428" s="38">
        <v>1895</v>
      </c>
      <c r="C428" s="88">
        <v>1765.0317754516464</v>
      </c>
      <c r="D428" s="89">
        <v>46.781657499999987</v>
      </c>
    </row>
    <row r="429" spans="2:4">
      <c r="B429" s="38">
        <v>1896</v>
      </c>
      <c r="C429" s="88">
        <v>1791.422023336067</v>
      </c>
      <c r="D429" s="89">
        <v>46.942008999999985</v>
      </c>
    </row>
    <row r="430" spans="2:4">
      <c r="B430" s="38">
        <v>1897</v>
      </c>
      <c r="C430" s="88">
        <v>1794.398752443079</v>
      </c>
      <c r="D430" s="89">
        <v>47.102360499999982</v>
      </c>
    </row>
    <row r="431" spans="2:4">
      <c r="B431" s="38">
        <v>1898</v>
      </c>
      <c r="C431" s="88">
        <v>1787.2189671471176</v>
      </c>
      <c r="D431" s="89">
        <v>47.262711999999979</v>
      </c>
    </row>
    <row r="432" spans="2:4">
      <c r="B432" s="38">
        <v>1899</v>
      </c>
      <c r="C432" s="88">
        <v>1807.0695538363848</v>
      </c>
      <c r="D432" s="89">
        <v>47.423063499999977</v>
      </c>
    </row>
    <row r="433" spans="2:4">
      <c r="B433" s="38">
        <v>1900</v>
      </c>
      <c r="C433" s="88">
        <v>1854.688438436837</v>
      </c>
      <c r="D433" s="89">
        <v>47.583414999999974</v>
      </c>
    </row>
    <row r="434" spans="2:4">
      <c r="B434" s="38">
        <v>1901</v>
      </c>
      <c r="C434" s="88">
        <v>1885.2075584966317</v>
      </c>
      <c r="D434" s="89">
        <v>47.743766499999971</v>
      </c>
    </row>
    <row r="435" spans="2:4">
      <c r="B435" s="38">
        <v>1902</v>
      </c>
      <c r="C435" s="88">
        <v>1915.1352387062493</v>
      </c>
      <c r="D435" s="89">
        <v>47.904117999999968</v>
      </c>
    </row>
    <row r="436" spans="2:4">
      <c r="B436" s="38">
        <v>1903</v>
      </c>
      <c r="C436" s="88">
        <v>1932.4914981284207</v>
      </c>
      <c r="D436" s="89">
        <v>48.064469499999966</v>
      </c>
    </row>
    <row r="437" spans="2:4">
      <c r="B437" s="38">
        <v>1904</v>
      </c>
      <c r="C437" s="88">
        <v>1966.4352270155937</v>
      </c>
      <c r="D437" s="89">
        <v>48.224820999999963</v>
      </c>
    </row>
    <row r="438" spans="2:4">
      <c r="B438" s="38">
        <v>1905</v>
      </c>
      <c r="C438" s="88">
        <v>2006.746723405324</v>
      </c>
      <c r="D438" s="89">
        <v>48.38517249999996</v>
      </c>
    </row>
    <row r="439" spans="2:4">
      <c r="B439" s="38">
        <v>1906</v>
      </c>
      <c r="C439" s="88">
        <v>2074.7065614609319</v>
      </c>
      <c r="D439" s="89">
        <v>48.545523999999958</v>
      </c>
    </row>
    <row r="440" spans="2:4">
      <c r="B440" s="38">
        <v>1907</v>
      </c>
      <c r="C440" s="88">
        <v>2111.6408489369405</v>
      </c>
      <c r="D440" s="89">
        <v>48.705875499999955</v>
      </c>
    </row>
    <row r="441" spans="2:4">
      <c r="B441" s="38">
        <v>1908</v>
      </c>
      <c r="C441" s="88">
        <v>2156.2113722694689</v>
      </c>
      <c r="D441" s="89">
        <v>48.866226999999952</v>
      </c>
    </row>
    <row r="442" spans="2:4">
      <c r="B442" s="38">
        <v>1909</v>
      </c>
      <c r="C442" s="88">
        <v>2173.4173402232445</v>
      </c>
      <c r="D442" s="89">
        <v>49.02657849999995</v>
      </c>
    </row>
    <row r="443" spans="2:4">
      <c r="B443" s="38">
        <v>1910</v>
      </c>
      <c r="C443" s="88">
        <v>2175.5176083668352</v>
      </c>
      <c r="D443" s="89">
        <v>49.186929999999997</v>
      </c>
    </row>
    <row r="444" spans="2:4">
      <c r="B444" s="38">
        <v>1911</v>
      </c>
      <c r="C444" s="88">
        <v>2199.1612101575556</v>
      </c>
      <c r="D444" s="89">
        <v>49.300019473684209</v>
      </c>
    </row>
    <row r="445" spans="2:4">
      <c r="B445" s="38">
        <v>1912</v>
      </c>
      <c r="C445" s="88">
        <v>2201.376559414266</v>
      </c>
      <c r="D445" s="89">
        <v>49.413108947368421</v>
      </c>
    </row>
    <row r="446" spans="2:4">
      <c r="B446" s="38">
        <v>1913</v>
      </c>
      <c r="C446" s="88">
        <v>2304.7927574242003</v>
      </c>
      <c r="D446" s="89">
        <v>49.526198421052634</v>
      </c>
    </row>
    <row r="447" spans="2:4">
      <c r="B447" s="38">
        <v>1914</v>
      </c>
      <c r="C447" s="88">
        <v>2179.1564253251954</v>
      </c>
      <c r="D447" s="89">
        <v>49.639287894736846</v>
      </c>
    </row>
    <row r="448" spans="2:4">
      <c r="B448" s="38">
        <v>1915</v>
      </c>
      <c r="C448" s="88">
        <v>2069.6937185312536</v>
      </c>
      <c r="D448" s="89">
        <v>49.752377368421058</v>
      </c>
    </row>
    <row r="449" spans="2:4">
      <c r="B449" s="38">
        <v>1916</v>
      </c>
      <c r="C449" s="88">
        <v>2240.2602967956477</v>
      </c>
      <c r="D449" s="89">
        <v>49.86546684210527</v>
      </c>
    </row>
    <row r="450" spans="2:4">
      <c r="B450" s="38">
        <v>1917</v>
      </c>
      <c r="C450" s="88">
        <v>2247.153255007695</v>
      </c>
      <c r="D450" s="89">
        <v>49.978556315789483</v>
      </c>
    </row>
    <row r="451" spans="2:4">
      <c r="B451" s="38">
        <v>1918</v>
      </c>
      <c r="C451" s="88">
        <v>2190.6681369860826</v>
      </c>
      <c r="D451" s="89">
        <v>50.091645789473695</v>
      </c>
    </row>
    <row r="452" spans="2:4">
      <c r="B452" s="38">
        <v>1919</v>
      </c>
      <c r="C452" s="88">
        <v>2102.7379989829501</v>
      </c>
      <c r="D452" s="89">
        <v>50.204735263157907</v>
      </c>
    </row>
    <row r="453" spans="2:4">
      <c r="B453" s="38">
        <v>1920</v>
      </c>
      <c r="C453" s="88">
        <v>2152.7842846250815</v>
      </c>
      <c r="D453" s="89">
        <v>50.31782473684212</v>
      </c>
    </row>
    <row r="454" spans="2:4">
      <c r="B454" s="38">
        <v>1921</v>
      </c>
      <c r="C454" s="88">
        <v>2079.5000125615616</v>
      </c>
      <c r="D454" s="89">
        <v>50.430914210526332</v>
      </c>
    </row>
    <row r="455" spans="2:4">
      <c r="B455" s="38">
        <v>1922</v>
      </c>
      <c r="C455" s="88">
        <v>2231.2317543495487</v>
      </c>
      <c r="D455" s="89">
        <v>50.544003684210544</v>
      </c>
    </row>
    <row r="456" spans="2:4">
      <c r="B456" s="38">
        <v>1923</v>
      </c>
      <c r="C456" s="88">
        <v>2413.7767603629327</v>
      </c>
      <c r="D456" s="89">
        <v>50.657093157894757</v>
      </c>
    </row>
    <row r="457" spans="2:4">
      <c r="B457" s="38">
        <v>1924</v>
      </c>
      <c r="C457" s="88">
        <v>2456.9802709350438</v>
      </c>
      <c r="D457" s="89">
        <v>50.770182631578969</v>
      </c>
    </row>
    <row r="458" spans="2:4">
      <c r="B458" s="38">
        <v>1925</v>
      </c>
      <c r="C458" s="88">
        <v>2602.3414303206473</v>
      </c>
      <c r="D458" s="89">
        <v>50.883272105263181</v>
      </c>
    </row>
    <row r="459" spans="2:4">
      <c r="B459" s="38">
        <v>1926</v>
      </c>
      <c r="C459" s="88">
        <v>2600.2277396485993</v>
      </c>
      <c r="D459" s="89">
        <v>50.996361578947393</v>
      </c>
    </row>
    <row r="460" spans="2:4">
      <c r="B460" s="38">
        <v>1927</v>
      </c>
      <c r="C460" s="88">
        <v>2530.7029046318808</v>
      </c>
      <c r="D460" s="89">
        <v>51.109451052631606</v>
      </c>
    </row>
    <row r="461" spans="2:4">
      <c r="B461" s="38">
        <v>1928</v>
      </c>
      <c r="C461" s="88">
        <v>2666.1997376179233</v>
      </c>
      <c r="D461" s="89">
        <v>51.222540526315818</v>
      </c>
    </row>
    <row r="462" spans="2:4">
      <c r="B462" s="38">
        <v>1929</v>
      </c>
      <c r="C462" s="88">
        <v>2777.9896372640164</v>
      </c>
      <c r="D462" s="89">
        <v>51.335630000000002</v>
      </c>
    </row>
    <row r="463" spans="2:4">
      <c r="B463" s="38">
        <v>1930</v>
      </c>
      <c r="C463" s="88">
        <v>2630.9822559678087</v>
      </c>
      <c r="D463" s="89">
        <v>50.933479047619052</v>
      </c>
    </row>
    <row r="464" spans="2:4">
      <c r="B464" s="38">
        <v>1931</v>
      </c>
      <c r="C464" s="88">
        <v>2578.9047463431216</v>
      </c>
      <c r="D464" s="89">
        <v>50.531328095238102</v>
      </c>
    </row>
    <row r="465" spans="2:4">
      <c r="B465" s="38">
        <v>1932</v>
      </c>
      <c r="C465" s="88">
        <v>2615.1748999404454</v>
      </c>
      <c r="D465" s="89">
        <v>50.129177142857152</v>
      </c>
    </row>
    <row r="466" spans="2:4">
      <c r="B466" s="38">
        <v>1933</v>
      </c>
      <c r="C466" s="88">
        <v>2565.0613929580454</v>
      </c>
      <c r="D466" s="89">
        <v>49.727026190476202</v>
      </c>
    </row>
    <row r="467" spans="2:4">
      <c r="B467" s="38">
        <v>1934</v>
      </c>
      <c r="C467" s="88">
        <v>2538.0526408295664</v>
      </c>
      <c r="D467" s="89">
        <v>49.324875238095252</v>
      </c>
    </row>
    <row r="468" spans="2:4">
      <c r="B468" s="38">
        <v>1935</v>
      </c>
      <c r="C468" s="88">
        <v>2654.1079246971908</v>
      </c>
      <c r="D468" s="89">
        <v>48.922724285714303</v>
      </c>
    </row>
    <row r="469" spans="2:4">
      <c r="B469" s="38">
        <v>1936</v>
      </c>
      <c r="C469" s="88">
        <v>2540.3044045713227</v>
      </c>
      <c r="D469" s="89">
        <v>48.520573333333353</v>
      </c>
    </row>
    <row r="470" spans="2:4">
      <c r="B470" s="38">
        <v>1937</v>
      </c>
      <c r="C470" s="88">
        <v>2772.2738078992493</v>
      </c>
      <c r="D470" s="89">
        <v>48.118422380952403</v>
      </c>
    </row>
    <row r="471" spans="2:4">
      <c r="B471" s="38">
        <v>1938</v>
      </c>
      <c r="C471" s="88">
        <v>2830.1222032345058</v>
      </c>
      <c r="D471" s="89">
        <v>47.716271428571453</v>
      </c>
    </row>
    <row r="472" spans="2:4">
      <c r="B472" s="38">
        <v>1939</v>
      </c>
      <c r="C472" s="88">
        <v>2980.8249609026107</v>
      </c>
      <c r="D472" s="89">
        <v>47.314120476190503</v>
      </c>
    </row>
    <row r="473" spans="2:4">
      <c r="B473" s="38">
        <v>1940</v>
      </c>
      <c r="C473" s="88">
        <v>2897.0929201440881</v>
      </c>
      <c r="D473" s="89">
        <v>46.911969523809553</v>
      </c>
    </row>
    <row r="474" spans="2:4">
      <c r="B474" s="38">
        <v>1941</v>
      </c>
      <c r="C474" s="88">
        <v>2822.2565675610986</v>
      </c>
      <c r="D474" s="89">
        <v>46.509818571428603</v>
      </c>
    </row>
    <row r="475" spans="2:4">
      <c r="B475" s="38">
        <v>1942</v>
      </c>
      <c r="C475" s="88">
        <v>2648.2949673764751</v>
      </c>
      <c r="D475" s="89">
        <v>46.107667619047653</v>
      </c>
    </row>
    <row r="476" spans="2:4">
      <c r="B476" s="38">
        <v>1943</v>
      </c>
      <c r="C476" s="88">
        <v>2233.8644616401498</v>
      </c>
      <c r="D476" s="89">
        <v>45.705516666666703</v>
      </c>
    </row>
    <row r="477" spans="2:4">
      <c r="B477" s="38">
        <v>1944</v>
      </c>
      <c r="C477" s="88">
        <v>1797.1882761802203</v>
      </c>
      <c r="D477" s="89">
        <v>45.303365714285754</v>
      </c>
    </row>
    <row r="478" spans="2:4">
      <c r="B478" s="38">
        <v>1945</v>
      </c>
      <c r="C478" s="88">
        <v>1608.6346377973978</v>
      </c>
      <c r="D478" s="89">
        <v>44.901214761904804</v>
      </c>
    </row>
    <row r="479" spans="2:4">
      <c r="B479" s="38">
        <v>1946</v>
      </c>
      <c r="C479" s="88">
        <v>2161.6798950684206</v>
      </c>
      <c r="D479" s="89">
        <v>44.499063809523854</v>
      </c>
    </row>
    <row r="480" spans="2:4">
      <c r="B480" s="38">
        <v>1947</v>
      </c>
      <c r="C480" s="88">
        <v>2555.5513234371533</v>
      </c>
      <c r="D480" s="89">
        <v>44.096912857142904</v>
      </c>
    </row>
    <row r="481" spans="2:4">
      <c r="B481" s="38">
        <v>1948</v>
      </c>
      <c r="C481" s="88">
        <v>2735.2585615479629</v>
      </c>
      <c r="D481" s="89">
        <v>43.694761904761954</v>
      </c>
    </row>
    <row r="482" spans="2:4">
      <c r="B482" s="38">
        <v>1949</v>
      </c>
      <c r="C482" s="88">
        <v>2948.3669822507031</v>
      </c>
      <c r="D482" s="89">
        <v>43.292610952381004</v>
      </c>
    </row>
    <row r="483" spans="2:4">
      <c r="B483" s="38">
        <v>1950</v>
      </c>
      <c r="C483" s="88">
        <v>3171.7020703267281</v>
      </c>
      <c r="D483" s="89">
        <v>42.890459999999997</v>
      </c>
    </row>
    <row r="484" spans="2:4">
      <c r="B484" s="38">
        <v>1951</v>
      </c>
      <c r="C484" s="88">
        <v>3450.7099711975006</v>
      </c>
      <c r="D484" s="89">
        <v>43.036718999999998</v>
      </c>
    </row>
    <row r="485" spans="2:4">
      <c r="B485" s="38">
        <v>1952</v>
      </c>
      <c r="C485" s="88">
        <v>3590.6027168740502</v>
      </c>
      <c r="D485" s="89">
        <v>43.182977999999999</v>
      </c>
    </row>
    <row r="486" spans="2:4">
      <c r="B486" s="38">
        <v>1953</v>
      </c>
      <c r="C486" s="88">
        <v>3829.8209343635153</v>
      </c>
      <c r="D486" s="89">
        <v>43.329236999999999</v>
      </c>
    </row>
    <row r="487" spans="2:4">
      <c r="B487" s="38">
        <v>1954</v>
      </c>
      <c r="C487" s="88">
        <v>3947.2123425229397</v>
      </c>
      <c r="D487" s="89">
        <v>43.475496</v>
      </c>
    </row>
    <row r="488" spans="2:4">
      <c r="B488" s="38">
        <v>1955</v>
      </c>
      <c r="C488" s="88">
        <v>4189.7355158701175</v>
      </c>
      <c r="D488" s="89">
        <v>43.621755</v>
      </c>
    </row>
    <row r="489" spans="2:4">
      <c r="B489" s="38">
        <v>1956</v>
      </c>
      <c r="C489" s="88">
        <v>4368.0079081532494</v>
      </c>
      <c r="D489" s="89">
        <v>43.768014000000001</v>
      </c>
    </row>
    <row r="490" spans="2:4">
      <c r="B490" s="38">
        <v>1957</v>
      </c>
      <c r="C490" s="88">
        <v>4590.9740407483787</v>
      </c>
      <c r="D490" s="89">
        <v>43.914273000000001</v>
      </c>
    </row>
    <row r="491" spans="2:4">
      <c r="B491" s="38">
        <v>1958</v>
      </c>
      <c r="C491" s="88">
        <v>4822.8831424414157</v>
      </c>
      <c r="D491" s="89">
        <v>44.060532000000002</v>
      </c>
    </row>
    <row r="492" spans="2:4">
      <c r="B492" s="38">
        <v>1959</v>
      </c>
      <c r="C492" s="88">
        <v>5130.8140344975873</v>
      </c>
      <c r="D492" s="89">
        <v>44.206791000000003</v>
      </c>
    </row>
    <row r="493" spans="2:4">
      <c r="B493" s="38">
        <v>1960</v>
      </c>
      <c r="C493" s="88">
        <v>5456.1900480206577</v>
      </c>
      <c r="D493" s="89">
        <v>44.353050000000003</v>
      </c>
    </row>
    <row r="494" spans="2:4">
      <c r="B494" s="38">
        <v>1961</v>
      </c>
      <c r="C494" s="88">
        <v>5852.6749230675687</v>
      </c>
      <c r="D494" s="89">
        <v>43.821826000000001</v>
      </c>
    </row>
    <row r="495" spans="2:4">
      <c r="B495" s="38">
        <v>1962</v>
      </c>
      <c r="C495" s="88">
        <v>6203.0070713051336</v>
      </c>
      <c r="D495" s="89">
        <v>43.290602</v>
      </c>
    </row>
    <row r="496" spans="2:4">
      <c r="B496" s="38">
        <v>1963</v>
      </c>
      <c r="C496" s="88">
        <v>6531.85997605379</v>
      </c>
      <c r="D496" s="89">
        <v>42.759377999999998</v>
      </c>
    </row>
    <row r="497" spans="2:4">
      <c r="B497" s="38">
        <v>1964</v>
      </c>
      <c r="C497" s="88">
        <v>6727.9389542287427</v>
      </c>
      <c r="D497" s="89">
        <v>42.228153999999996</v>
      </c>
    </row>
    <row r="498" spans="2:4">
      <c r="B498" s="38">
        <v>1965</v>
      </c>
      <c r="C498" s="88">
        <v>6963.9393207073153</v>
      </c>
      <c r="D498" s="89">
        <v>41.696929999999995</v>
      </c>
    </row>
    <row r="499" spans="2:4">
      <c r="B499" s="38">
        <v>1966</v>
      </c>
      <c r="C499" s="88">
        <v>7366.0233115000683</v>
      </c>
      <c r="D499" s="89">
        <v>41.165705999999993</v>
      </c>
    </row>
    <row r="500" spans="2:4">
      <c r="B500" s="38">
        <v>1967</v>
      </c>
      <c r="C500" s="88">
        <v>7872.3137602709467</v>
      </c>
      <c r="D500" s="89">
        <v>40.634481999999991</v>
      </c>
    </row>
    <row r="501" spans="2:4">
      <c r="B501" s="38">
        <v>1968</v>
      </c>
      <c r="C501" s="88">
        <v>8382.4052863768284</v>
      </c>
      <c r="D501" s="89">
        <v>40.10325799999999</v>
      </c>
    </row>
    <row r="502" spans="2:4">
      <c r="B502" s="38">
        <v>1969</v>
      </c>
      <c r="C502" s="88">
        <v>8879.3740468347569</v>
      </c>
      <c r="D502" s="89">
        <v>39.572033999999988</v>
      </c>
    </row>
    <row r="503" spans="2:4">
      <c r="B503" s="38">
        <v>1970</v>
      </c>
      <c r="C503" s="88">
        <v>9366.5963497348221</v>
      </c>
      <c r="D503" s="89">
        <v>39.04081</v>
      </c>
    </row>
    <row r="504" spans="2:4">
      <c r="B504" s="38">
        <v>1971</v>
      </c>
      <c r="C504" s="88">
        <v>9489.2475777009713</v>
      </c>
      <c r="D504" s="89">
        <v>39.04081</v>
      </c>
    </row>
    <row r="505" spans="2:4">
      <c r="B505" s="38">
        <v>1972</v>
      </c>
      <c r="C505" s="88">
        <v>9795.126255935349</v>
      </c>
      <c r="D505" s="89">
        <v>39.04081</v>
      </c>
    </row>
    <row r="506" spans="2:4">
      <c r="B506" s="38">
        <v>1973</v>
      </c>
      <c r="C506" s="88">
        <v>10413.549673699683</v>
      </c>
      <c r="D506" s="89">
        <v>39.04081</v>
      </c>
    </row>
    <row r="507" spans="2:4">
      <c r="B507" s="38">
        <v>1974</v>
      </c>
      <c r="C507" s="88">
        <v>10913.877946399141</v>
      </c>
      <c r="D507" s="89">
        <v>39.04081</v>
      </c>
    </row>
    <row r="508" spans="2:4">
      <c r="B508" s="38">
        <v>1975</v>
      </c>
      <c r="C508" s="88">
        <v>10618.982479498884</v>
      </c>
      <c r="D508" s="89">
        <v>39.04081</v>
      </c>
    </row>
    <row r="509" spans="2:4">
      <c r="B509" s="38">
        <v>1976</v>
      </c>
      <c r="C509" s="88">
        <v>11307.663544811339</v>
      </c>
      <c r="D509" s="89">
        <v>39.04081</v>
      </c>
    </row>
    <row r="510" spans="2:4">
      <c r="B510" s="38">
        <v>1977</v>
      </c>
      <c r="C510" s="88">
        <v>11541.917805039184</v>
      </c>
      <c r="D510" s="89">
        <v>39.04081</v>
      </c>
    </row>
    <row r="511" spans="2:4">
      <c r="B511" s="38">
        <v>1978</v>
      </c>
      <c r="C511" s="88">
        <v>11869.490233584993</v>
      </c>
      <c r="D511" s="89">
        <v>39.04081</v>
      </c>
    </row>
    <row r="512" spans="2:4">
      <c r="B512" s="38">
        <v>1979</v>
      </c>
      <c r="C512" s="88">
        <v>12532.28816899758</v>
      </c>
      <c r="D512" s="89">
        <v>39.04081</v>
      </c>
    </row>
    <row r="513" spans="2:4">
      <c r="B513" s="38">
        <v>1980</v>
      </c>
      <c r="C513" s="88">
        <v>12927.017997410425</v>
      </c>
      <c r="D513" s="89">
        <v>39.04081</v>
      </c>
    </row>
    <row r="514" spans="2:4">
      <c r="B514" s="38">
        <v>1981</v>
      </c>
      <c r="C514" s="88">
        <v>13018.322193490614</v>
      </c>
      <c r="D514" s="89">
        <v>38.409737</v>
      </c>
    </row>
    <row r="515" spans="2:4">
      <c r="B515" s="38">
        <v>1982</v>
      </c>
      <c r="C515" s="88">
        <v>13064.013264836063</v>
      </c>
      <c r="D515" s="89">
        <v>37.778663999999999</v>
      </c>
    </row>
    <row r="516" spans="2:4">
      <c r="B516" s="38">
        <v>1983</v>
      </c>
      <c r="C516" s="88">
        <v>13208.597189546079</v>
      </c>
      <c r="D516" s="89">
        <v>37.147590999999998</v>
      </c>
    </row>
    <row r="517" spans="2:4">
      <c r="B517" s="38">
        <v>1984</v>
      </c>
      <c r="C517" s="88">
        <v>13634.094930693087</v>
      </c>
      <c r="D517" s="89">
        <v>36.516517999999998</v>
      </c>
    </row>
    <row r="518" spans="2:4">
      <c r="B518" s="38">
        <v>1985</v>
      </c>
      <c r="C518" s="88">
        <v>14009.772723763488</v>
      </c>
      <c r="D518" s="89">
        <v>35.885444999999997</v>
      </c>
    </row>
    <row r="519" spans="2:4">
      <c r="B519" s="38">
        <v>1986</v>
      </c>
      <c r="C519" s="88">
        <v>14408.105278189445</v>
      </c>
      <c r="D519" s="89">
        <v>35.254371999999996</v>
      </c>
    </row>
    <row r="520" spans="2:4">
      <c r="B520" s="38">
        <v>1987</v>
      </c>
      <c r="C520" s="88">
        <v>14867.919366683249</v>
      </c>
      <c r="D520" s="89">
        <v>34.623298999999996</v>
      </c>
    </row>
    <row r="521" spans="2:4">
      <c r="B521" s="38">
        <v>1988</v>
      </c>
      <c r="C521" s="88">
        <v>15484.703010161711</v>
      </c>
      <c r="D521" s="89">
        <v>33.992225999999995</v>
      </c>
    </row>
    <row r="522" spans="2:4">
      <c r="B522" s="38">
        <v>1989</v>
      </c>
      <c r="C522" s="88">
        <v>15996.877351064415</v>
      </c>
      <c r="D522" s="89">
        <v>33.361152999999995</v>
      </c>
    </row>
    <row r="523" spans="2:4">
      <c r="B523" s="38">
        <v>1990</v>
      </c>
      <c r="C523" s="88">
        <v>16313.127512539457</v>
      </c>
      <c r="D523" s="89">
        <v>32.730080000000001</v>
      </c>
    </row>
    <row r="524" spans="2:4">
      <c r="B524" s="38">
        <v>1991</v>
      </c>
      <c r="C524" s="88">
        <v>16562.948030450341</v>
      </c>
      <c r="D524" s="89">
        <v>33.129072000000001</v>
      </c>
    </row>
    <row r="525" spans="2:4">
      <c r="B525" s="38">
        <v>1992</v>
      </c>
      <c r="C525" s="88">
        <v>16634.007458221156</v>
      </c>
      <c r="D525" s="89">
        <v>33.528064000000001</v>
      </c>
    </row>
    <row r="526" spans="2:4">
      <c r="B526" s="38">
        <v>1993</v>
      </c>
      <c r="C526" s="88">
        <v>16440.838346795361</v>
      </c>
      <c r="D526" s="89">
        <v>33.927056</v>
      </c>
    </row>
    <row r="527" spans="2:4">
      <c r="B527" s="38">
        <v>1994</v>
      </c>
      <c r="C527" s="88">
        <v>16761.739574123065</v>
      </c>
      <c r="D527" s="89">
        <v>34.326048</v>
      </c>
    </row>
    <row r="528" spans="2:4">
      <c r="B528" s="38">
        <v>1995</v>
      </c>
      <c r="C528" s="88">
        <v>17216.59526877699</v>
      </c>
      <c r="D528" s="89">
        <v>34.72504</v>
      </c>
    </row>
    <row r="529" spans="2:4">
      <c r="B529" s="38">
        <v>1996</v>
      </c>
      <c r="C529" s="88">
        <v>17378.120436215133</v>
      </c>
      <c r="D529" s="89">
        <v>35.124032</v>
      </c>
    </row>
    <row r="530" spans="2:4">
      <c r="B530" s="38">
        <v>1997</v>
      </c>
      <c r="C530" s="88">
        <v>17675.654931837438</v>
      </c>
      <c r="D530" s="89">
        <v>35.523023999999999</v>
      </c>
    </row>
    <row r="531" spans="2:4">
      <c r="B531" s="38">
        <v>1998</v>
      </c>
      <c r="C531" s="88">
        <v>17908.539585609931</v>
      </c>
      <c r="D531" s="89">
        <v>35.922015999999999</v>
      </c>
    </row>
    <row r="532" spans="2:4">
      <c r="B532" s="38">
        <v>1999</v>
      </c>
      <c r="C532" s="88">
        <v>18140.516420937671</v>
      </c>
      <c r="D532" s="89">
        <v>36.321007999999999</v>
      </c>
    </row>
    <row r="533" spans="2:4">
      <c r="B533" s="40">
        <v>2000</v>
      </c>
      <c r="C533" s="90">
        <v>18761.371602685209</v>
      </c>
      <c r="D533" s="91">
        <v>36.72</v>
      </c>
    </row>
    <row r="537" spans="2:4" ht="30">
      <c r="B537" s="87"/>
      <c r="C537" s="97" t="s">
        <v>423</v>
      </c>
      <c r="D537" s="94" t="s">
        <v>425</v>
      </c>
    </row>
    <row r="538" spans="2:4">
      <c r="B538" s="40"/>
      <c r="C538" s="98" t="s">
        <v>420</v>
      </c>
      <c r="D538" s="96" t="s">
        <v>420</v>
      </c>
    </row>
    <row r="539" spans="2:4">
      <c r="B539" s="38">
        <v>1870</v>
      </c>
      <c r="C539" s="88">
        <v>993.87999999999943</v>
      </c>
      <c r="D539" s="89">
        <v>45.962789999999998</v>
      </c>
    </row>
    <row r="540" spans="2:4">
      <c r="B540" s="38">
        <v>1871</v>
      </c>
      <c r="C540" s="88">
        <v>998.1599999999994</v>
      </c>
      <c r="D540" s="89">
        <v>46.032593999999996</v>
      </c>
    </row>
    <row r="541" spans="2:4">
      <c r="B541" s="38">
        <v>1872</v>
      </c>
      <c r="C541" s="88">
        <v>1002.4399999999994</v>
      </c>
      <c r="D541" s="89">
        <v>46.102397999999994</v>
      </c>
    </row>
    <row r="542" spans="2:4">
      <c r="B542" s="38">
        <v>1873</v>
      </c>
      <c r="C542" s="88">
        <v>1006.7199999999993</v>
      </c>
      <c r="D542" s="89">
        <v>46.172201999999992</v>
      </c>
    </row>
    <row r="543" spans="2:4">
      <c r="B543" s="38">
        <v>1874</v>
      </c>
      <c r="C543" s="88">
        <v>1010.8549964246855</v>
      </c>
      <c r="D543" s="89">
        <v>46.242005999999989</v>
      </c>
    </row>
    <row r="544" spans="2:4">
      <c r="B544" s="38">
        <v>1875</v>
      </c>
      <c r="C544" s="88">
        <v>1017.5697830401041</v>
      </c>
      <c r="D544" s="89">
        <v>46.311809999999987</v>
      </c>
    </row>
    <row r="545" spans="2:4">
      <c r="B545" s="38">
        <v>1876</v>
      </c>
      <c r="C545" s="88">
        <v>1024.3291738365874</v>
      </c>
      <c r="D545" s="89">
        <v>46.381613999999985</v>
      </c>
    </row>
    <row r="546" spans="2:4">
      <c r="B546" s="38">
        <v>1877</v>
      </c>
      <c r="C546" s="88">
        <v>1031.1334651054522</v>
      </c>
      <c r="D546" s="89">
        <v>46.451417999999983</v>
      </c>
    </row>
    <row r="547" spans="2:4">
      <c r="B547" s="38">
        <v>1878</v>
      </c>
      <c r="C547" s="88">
        <v>1037.9829551061837</v>
      </c>
      <c r="D547" s="89">
        <v>46.52122199999998</v>
      </c>
    </row>
    <row r="548" spans="2:4">
      <c r="B548" s="38">
        <v>1879</v>
      </c>
      <c r="C548" s="88">
        <v>1044.8779440795097</v>
      </c>
      <c r="D548" s="89">
        <v>46.591025999999978</v>
      </c>
    </row>
    <row r="549" spans="2:4">
      <c r="B549" s="38">
        <v>1880</v>
      </c>
      <c r="C549" s="88">
        <v>1051.8187342605611</v>
      </c>
      <c r="D549" s="89">
        <v>46.660829999999976</v>
      </c>
    </row>
    <row r="550" spans="2:4">
      <c r="B550" s="38">
        <v>1881</v>
      </c>
      <c r="C550" s="88">
        <v>1058.8056298921204</v>
      </c>
      <c r="D550" s="89">
        <v>46.730633999999974</v>
      </c>
    </row>
    <row r="551" spans="2:4">
      <c r="B551" s="38">
        <v>1882</v>
      </c>
      <c r="C551" s="88">
        <v>1065.838937237957</v>
      </c>
      <c r="D551" s="89">
        <v>46.800437999999971</v>
      </c>
    </row>
    <row r="552" spans="2:4">
      <c r="B552" s="38">
        <v>1883</v>
      </c>
      <c r="C552" s="88">
        <v>1072.9189645962535</v>
      </c>
      <c r="D552" s="89">
        <v>46.870241999999969</v>
      </c>
    </row>
    <row r="553" spans="2:4">
      <c r="B553" s="38">
        <v>1884</v>
      </c>
      <c r="C553" s="88">
        <v>1080.0460223131181</v>
      </c>
      <c r="D553" s="89">
        <v>46.940045999999967</v>
      </c>
    </row>
    <row r="554" spans="2:4">
      <c r="B554" s="38">
        <v>1885</v>
      </c>
      <c r="C554" s="88">
        <v>1087.220422796189</v>
      </c>
      <c r="D554" s="89">
        <v>47.009849999999965</v>
      </c>
    </row>
    <row r="555" spans="2:4">
      <c r="B555" s="38">
        <v>1886</v>
      </c>
      <c r="C555" s="88">
        <v>1152.1271920746374</v>
      </c>
      <c r="D555" s="89">
        <v>47.079653999999962</v>
      </c>
    </row>
    <row r="556" spans="2:4">
      <c r="B556" s="38">
        <v>1887</v>
      </c>
      <c r="C556" s="88">
        <v>1161.9682103894609</v>
      </c>
      <c r="D556" s="89">
        <v>47.14945799999996</v>
      </c>
    </row>
    <row r="557" spans="2:4">
      <c r="B557" s="38">
        <v>1888</v>
      </c>
      <c r="C557" s="88">
        <v>1084.0054108155427</v>
      </c>
      <c r="D557" s="89">
        <v>47.219261999999958</v>
      </c>
    </row>
    <row r="558" spans="2:4">
      <c r="B558" s="38">
        <v>1889</v>
      </c>
      <c r="C558" s="88">
        <v>1103.4803461588997</v>
      </c>
      <c r="D558" s="89">
        <v>47.289065999999956</v>
      </c>
    </row>
    <row r="559" spans="2:4">
      <c r="B559" s="38">
        <v>1890</v>
      </c>
      <c r="C559" s="88">
        <v>1165.7707223335556</v>
      </c>
      <c r="D559" s="89">
        <v>47.358870000000003</v>
      </c>
    </row>
    <row r="560" spans="2:4">
      <c r="B560" s="38">
        <v>1891</v>
      </c>
      <c r="C560" s="88">
        <v>1100.4636034018381</v>
      </c>
      <c r="D560" s="89">
        <v>47.605943000000003</v>
      </c>
    </row>
    <row r="561" spans="2:4">
      <c r="B561" s="38">
        <v>1892</v>
      </c>
      <c r="C561" s="88">
        <v>1158.3030854087465</v>
      </c>
      <c r="D561" s="89">
        <v>47.853016000000004</v>
      </c>
    </row>
    <row r="562" spans="2:4">
      <c r="B562" s="38">
        <v>1893</v>
      </c>
      <c r="C562" s="88">
        <v>1152.4804378596866</v>
      </c>
      <c r="D562" s="89">
        <v>48.100089000000004</v>
      </c>
    </row>
    <row r="563" spans="2:4">
      <c r="B563" s="38">
        <v>1894</v>
      </c>
      <c r="C563" s="88">
        <v>1268.1878857527622</v>
      </c>
      <c r="D563" s="89">
        <v>48.347162000000004</v>
      </c>
    </row>
    <row r="564" spans="2:4">
      <c r="B564" s="38">
        <v>1895</v>
      </c>
      <c r="C564" s="88">
        <v>1271.5883193678455</v>
      </c>
      <c r="D564" s="89">
        <v>48.594235000000005</v>
      </c>
    </row>
    <row r="565" spans="2:4">
      <c r="B565" s="38">
        <v>1896</v>
      </c>
      <c r="C565" s="88">
        <v>1197.7629977757856</v>
      </c>
      <c r="D565" s="89">
        <v>48.841308000000005</v>
      </c>
    </row>
    <row r="566" spans="2:4">
      <c r="B566" s="38">
        <v>1897</v>
      </c>
      <c r="C566" s="88">
        <v>1197.8056521118656</v>
      </c>
      <c r="D566" s="89">
        <v>49.088381000000005</v>
      </c>
    </row>
    <row r="567" spans="2:4">
      <c r="B567" s="38">
        <v>1898</v>
      </c>
      <c r="C567" s="88">
        <v>1404.3110242044972</v>
      </c>
      <c r="D567" s="89">
        <v>49.335454000000006</v>
      </c>
    </row>
    <row r="568" spans="2:4">
      <c r="B568" s="38">
        <v>1899</v>
      </c>
      <c r="C568" s="88">
        <v>1323.6208687687235</v>
      </c>
      <c r="D568" s="89">
        <v>49.582527000000006</v>
      </c>
    </row>
    <row r="569" spans="2:4">
      <c r="B569" s="38">
        <v>1900</v>
      </c>
      <c r="C569" s="88">
        <v>1335.3777406906431</v>
      </c>
      <c r="D569" s="89">
        <v>49.829600000000006</v>
      </c>
    </row>
    <row r="570" spans="2:4">
      <c r="B570" s="38">
        <v>1901</v>
      </c>
      <c r="C570" s="88">
        <v>1359.4432923091092</v>
      </c>
      <c r="D570" s="89">
        <v>50.076673000000007</v>
      </c>
    </row>
    <row r="571" spans="2:4">
      <c r="B571" s="38">
        <v>1902</v>
      </c>
      <c r="C571" s="88">
        <v>1265.8912317363313</v>
      </c>
      <c r="D571" s="89">
        <v>50.323746000000007</v>
      </c>
    </row>
    <row r="572" spans="2:4">
      <c r="B572" s="38">
        <v>1903</v>
      </c>
      <c r="C572" s="88">
        <v>1386.0827892298369</v>
      </c>
      <c r="D572" s="89">
        <v>50.570819000000007</v>
      </c>
    </row>
    <row r="573" spans="2:4">
      <c r="B573" s="38">
        <v>1904</v>
      </c>
      <c r="C573" s="88">
        <v>1370.4346303363184</v>
      </c>
      <c r="D573" s="89">
        <v>50.817892000000008</v>
      </c>
    </row>
    <row r="574" spans="2:4">
      <c r="B574" s="38">
        <v>1905</v>
      </c>
      <c r="C574" s="88">
        <v>1327.8308334452324</v>
      </c>
      <c r="D574" s="89">
        <v>51.064965000000008</v>
      </c>
    </row>
    <row r="575" spans="2:4">
      <c r="B575" s="38">
        <v>1906</v>
      </c>
      <c r="C575" s="88">
        <v>1464.7655750541021</v>
      </c>
      <c r="D575" s="89">
        <v>51.312038000000008</v>
      </c>
    </row>
    <row r="576" spans="2:4">
      <c r="B576" s="38">
        <v>1907</v>
      </c>
      <c r="C576" s="88">
        <v>1483.1575391268038</v>
      </c>
      <c r="D576" s="89">
        <v>51.559111000000009</v>
      </c>
    </row>
    <row r="577" spans="2:4">
      <c r="B577" s="38">
        <v>1908</v>
      </c>
      <c r="C577" s="88">
        <v>1482.3381141845452</v>
      </c>
      <c r="D577" s="89">
        <v>51.806184000000009</v>
      </c>
    </row>
    <row r="578" spans="2:4">
      <c r="B578" s="38">
        <v>1909</v>
      </c>
      <c r="C578" s="88">
        <v>1467.4221648842934</v>
      </c>
      <c r="D578" s="89">
        <v>52.053257000000009</v>
      </c>
    </row>
    <row r="579" spans="2:4">
      <c r="B579" s="38">
        <v>1910</v>
      </c>
      <c r="C579" s="88">
        <v>1457.217551281688</v>
      </c>
      <c r="D579" s="89">
        <v>52.300330000000002</v>
      </c>
    </row>
    <row r="580" spans="2:4">
      <c r="B580" s="38">
        <v>1911</v>
      </c>
      <c r="C580" s="88">
        <v>1509.2923089908459</v>
      </c>
      <c r="D580" s="89">
        <v>52.273814210526318</v>
      </c>
    </row>
    <row r="581" spans="2:4">
      <c r="B581" s="38">
        <v>1912</v>
      </c>
      <c r="C581" s="88">
        <v>1521.829868037848</v>
      </c>
      <c r="D581" s="89">
        <v>52.247298421052633</v>
      </c>
    </row>
    <row r="582" spans="2:4">
      <c r="B582" s="38">
        <v>1913</v>
      </c>
      <c r="C582" s="88">
        <v>1528.694995233926</v>
      </c>
      <c r="D582" s="89">
        <v>52.220782631578949</v>
      </c>
    </row>
    <row r="583" spans="2:4">
      <c r="B583" s="38">
        <v>1914</v>
      </c>
      <c r="C583" s="88">
        <v>1482.8955645629767</v>
      </c>
      <c r="D583" s="89">
        <v>52.194266842105264</v>
      </c>
    </row>
    <row r="584" spans="2:4">
      <c r="B584" s="38">
        <v>1915</v>
      </c>
      <c r="C584" s="88">
        <v>1579.9149705415366</v>
      </c>
      <c r="D584" s="89">
        <v>52.16775105263158</v>
      </c>
    </row>
    <row r="585" spans="2:4">
      <c r="B585" s="38">
        <v>1916</v>
      </c>
      <c r="C585" s="88">
        <v>1779.4258460103047</v>
      </c>
      <c r="D585" s="89">
        <v>52.141235263157895</v>
      </c>
    </row>
    <row r="586" spans="2:4">
      <c r="B586" s="38">
        <v>1917</v>
      </c>
      <c r="C586" s="88">
        <v>1849.4502147254805</v>
      </c>
      <c r="D586" s="89">
        <v>52.114719473684211</v>
      </c>
    </row>
    <row r="587" spans="2:4">
      <c r="B587" s="38">
        <v>1918</v>
      </c>
      <c r="C587" s="88">
        <v>1870.1182403393207</v>
      </c>
      <c r="D587" s="89">
        <v>52.088203684210526</v>
      </c>
    </row>
    <row r="588" spans="2:4">
      <c r="B588" s="38">
        <v>1919</v>
      </c>
      <c r="C588" s="88">
        <v>2024.7203781226067</v>
      </c>
      <c r="D588" s="89">
        <v>52.061687894736842</v>
      </c>
    </row>
    <row r="589" spans="2:4">
      <c r="B589" s="38">
        <v>1920</v>
      </c>
      <c r="C589" s="88">
        <v>1870.4165314098382</v>
      </c>
      <c r="D589" s="89">
        <v>52.035172105263158</v>
      </c>
    </row>
    <row r="590" spans="2:4">
      <c r="B590" s="38">
        <v>1921</v>
      </c>
      <c r="C590" s="88">
        <v>2040.4730188168323</v>
      </c>
      <c r="D590" s="89">
        <v>52.008656315789473</v>
      </c>
    </row>
    <row r="591" spans="2:4">
      <c r="B591" s="38">
        <v>1922</v>
      </c>
      <c r="C591" s="88">
        <v>2040.1447019890738</v>
      </c>
      <c r="D591" s="89">
        <v>51.982140526315789</v>
      </c>
    </row>
    <row r="592" spans="2:4">
      <c r="B592" s="38">
        <v>1923</v>
      </c>
      <c r="C592" s="88">
        <v>2039.9684160758866</v>
      </c>
      <c r="D592" s="89">
        <v>51.955624736842104</v>
      </c>
    </row>
    <row r="593" spans="2:4">
      <c r="B593" s="38">
        <v>1924</v>
      </c>
      <c r="C593" s="88">
        <v>2085.7592414806518</v>
      </c>
      <c r="D593" s="89">
        <v>51.92910894736842</v>
      </c>
    </row>
    <row r="594" spans="2:4">
      <c r="B594" s="38">
        <v>1925</v>
      </c>
      <c r="C594" s="88">
        <v>2147.3924310262591</v>
      </c>
      <c r="D594" s="89">
        <v>51.902593157894735</v>
      </c>
    </row>
    <row r="595" spans="2:4">
      <c r="B595" s="38">
        <v>1926</v>
      </c>
      <c r="C595" s="88">
        <v>2112.2888913190468</v>
      </c>
      <c r="D595" s="89">
        <v>51.876077368421051</v>
      </c>
    </row>
    <row r="596" spans="2:4">
      <c r="B596" s="38">
        <v>1927</v>
      </c>
      <c r="C596" s="88">
        <v>2104.9636370305275</v>
      </c>
      <c r="D596" s="89">
        <v>51.849561578947366</v>
      </c>
    </row>
    <row r="597" spans="2:4">
      <c r="B597" s="38">
        <v>1928</v>
      </c>
      <c r="C597" s="88">
        <v>2235.2928876708261</v>
      </c>
      <c r="D597" s="89">
        <v>51.823045789473682</v>
      </c>
    </row>
    <row r="598" spans="2:4">
      <c r="B598" s="38">
        <v>1929</v>
      </c>
      <c r="C598" s="88">
        <v>2305.0859656208354</v>
      </c>
      <c r="D598" s="89">
        <v>51.796529999999997</v>
      </c>
    </row>
    <row r="599" spans="2:4">
      <c r="B599" s="38">
        <v>1930</v>
      </c>
      <c r="C599" s="88">
        <v>2096.9233862697929</v>
      </c>
      <c r="D599" s="89">
        <v>51.039528571428569</v>
      </c>
    </row>
    <row r="600" spans="2:4">
      <c r="B600" s="38">
        <v>1931</v>
      </c>
      <c r="C600" s="88">
        <v>2088.5601713481692</v>
      </c>
      <c r="D600" s="89">
        <v>50.282527142857141</v>
      </c>
    </row>
    <row r="601" spans="2:4">
      <c r="B601" s="38">
        <v>1932</v>
      </c>
      <c r="C601" s="88">
        <v>2219.677901434397</v>
      </c>
      <c r="D601" s="89">
        <v>49.525525714285713</v>
      </c>
    </row>
    <row r="602" spans="2:4">
      <c r="B602" s="38">
        <v>1933</v>
      </c>
      <c r="C602" s="88">
        <v>2381.6363101913512</v>
      </c>
      <c r="D602" s="89">
        <v>48.768524285714285</v>
      </c>
    </row>
    <row r="603" spans="2:4">
      <c r="B603" s="38">
        <v>1934</v>
      </c>
      <c r="C603" s="88">
        <v>2362.0678189090922</v>
      </c>
      <c r="D603" s="89">
        <v>48.011522857142857</v>
      </c>
    </row>
    <row r="604" spans="2:4">
      <c r="B604" s="38">
        <v>1935</v>
      </c>
      <c r="C604" s="88">
        <v>2405.8509405849404</v>
      </c>
      <c r="D604" s="89">
        <v>47.254521428571429</v>
      </c>
    </row>
    <row r="605" spans="2:4">
      <c r="B605" s="38">
        <v>1936</v>
      </c>
      <c r="C605" s="88">
        <v>2506.6324407752559</v>
      </c>
      <c r="D605" s="89">
        <v>46.497520000000002</v>
      </c>
    </row>
    <row r="606" spans="2:4">
      <c r="B606" s="38">
        <v>1937</v>
      </c>
      <c r="C606" s="88">
        <v>2562.8441970207709</v>
      </c>
      <c r="D606" s="89">
        <v>45.740518571428574</v>
      </c>
    </row>
    <row r="607" spans="2:4">
      <c r="B607" s="38">
        <v>1938</v>
      </c>
      <c r="C607" s="88">
        <v>2677.2585507080007</v>
      </c>
      <c r="D607" s="89">
        <v>44.983517142857146</v>
      </c>
    </row>
    <row r="608" spans="2:4">
      <c r="B608" s="38">
        <v>1939</v>
      </c>
      <c r="C608" s="88">
        <v>3021.247051110965</v>
      </c>
      <c r="D608" s="89">
        <v>44.226515714285718</v>
      </c>
    </row>
    <row r="609" spans="2:4">
      <c r="B609" s="38">
        <v>1940</v>
      </c>
      <c r="C609" s="88">
        <v>3070.6908980013463</v>
      </c>
      <c r="D609" s="89">
        <v>43.46951428571429</v>
      </c>
    </row>
    <row r="610" spans="2:4">
      <c r="B610" s="38">
        <v>1941</v>
      </c>
      <c r="C610" s="88">
        <v>3136</v>
      </c>
      <c r="D610" s="89">
        <v>42.712512857142862</v>
      </c>
    </row>
    <row r="611" spans="2:4">
      <c r="B611" s="38">
        <v>1942</v>
      </c>
      <c r="C611" s="88">
        <v>3106</v>
      </c>
      <c r="D611" s="89">
        <v>41.955511428571434</v>
      </c>
    </row>
    <row r="612" spans="2:4">
      <c r="B612" s="38">
        <v>1943</v>
      </c>
      <c r="C612" s="88">
        <v>3035</v>
      </c>
      <c r="D612" s="89">
        <v>41.198510000000006</v>
      </c>
    </row>
    <row r="613" spans="2:4">
      <c r="B613" s="38">
        <v>1944</v>
      </c>
      <c r="C613" s="88">
        <v>3029</v>
      </c>
      <c r="D613" s="89">
        <v>40.441508571428578</v>
      </c>
    </row>
    <row r="614" spans="2:4">
      <c r="B614" s="38">
        <v>1945</v>
      </c>
      <c r="C614" s="88">
        <v>2313</v>
      </c>
      <c r="D614" s="89">
        <v>39.68450714285715</v>
      </c>
    </row>
    <row r="615" spans="2:4">
      <c r="B615" s="38">
        <v>1946</v>
      </c>
      <c r="C615" s="88">
        <v>1743</v>
      </c>
      <c r="D615" s="89">
        <v>38.927505714285722</v>
      </c>
    </row>
    <row r="616" spans="2:4">
      <c r="B616" s="38">
        <v>1947</v>
      </c>
      <c r="C616" s="88">
        <v>1705</v>
      </c>
      <c r="D616" s="89">
        <v>38.170504285714294</v>
      </c>
    </row>
    <row r="617" spans="2:4">
      <c r="B617" s="38">
        <v>1948</v>
      </c>
      <c r="C617" s="88">
        <v>1797</v>
      </c>
      <c r="D617" s="89">
        <v>37.413502857142866</v>
      </c>
    </row>
    <row r="618" spans="2:4">
      <c r="B618" s="38">
        <v>1949</v>
      </c>
      <c r="C618" s="88">
        <v>1803</v>
      </c>
      <c r="D618" s="89">
        <v>36.656501428571438</v>
      </c>
    </row>
    <row r="619" spans="2:4">
      <c r="B619" s="38">
        <v>1950</v>
      </c>
      <c r="C619" s="88">
        <v>2076</v>
      </c>
      <c r="D619" s="89">
        <v>35.899500000000003</v>
      </c>
    </row>
    <row r="620" spans="2:4">
      <c r="B620" s="38">
        <v>1951</v>
      </c>
      <c r="C620" s="88">
        <v>2260</v>
      </c>
      <c r="D620" s="89">
        <v>36.123957000000004</v>
      </c>
    </row>
    <row r="621" spans="2:4">
      <c r="B621" s="38">
        <v>1952</v>
      </c>
      <c r="C621" s="88">
        <v>2447</v>
      </c>
      <c r="D621" s="89">
        <v>36.348414000000005</v>
      </c>
    </row>
    <row r="622" spans="2:4">
      <c r="B622" s="38">
        <v>1953</v>
      </c>
      <c r="C622" s="88">
        <v>2521</v>
      </c>
      <c r="D622" s="89">
        <v>36.572871000000006</v>
      </c>
    </row>
    <row r="623" spans="2:4">
      <c r="B623" s="38">
        <v>1954</v>
      </c>
      <c r="C623" s="88">
        <v>2569</v>
      </c>
      <c r="D623" s="89">
        <v>36.797328000000007</v>
      </c>
    </row>
    <row r="624" spans="2:4">
      <c r="B624" s="38">
        <v>1955</v>
      </c>
      <c r="C624" s="88">
        <v>2771</v>
      </c>
      <c r="D624" s="89">
        <v>37.021785000000008</v>
      </c>
    </row>
    <row r="625" spans="2:4">
      <c r="B625" s="38">
        <v>1956</v>
      </c>
      <c r="C625" s="88">
        <v>2948</v>
      </c>
      <c r="D625" s="89">
        <v>37.246242000000009</v>
      </c>
    </row>
    <row r="626" spans="2:4">
      <c r="B626" s="38">
        <v>1957</v>
      </c>
      <c r="C626" s="88">
        <v>3136</v>
      </c>
      <c r="D626" s="89">
        <v>37.47069900000001</v>
      </c>
    </row>
    <row r="627" spans="2:4">
      <c r="B627" s="38">
        <v>1958</v>
      </c>
      <c r="C627" s="88">
        <v>3289</v>
      </c>
      <c r="D627" s="89">
        <v>37.695156000000011</v>
      </c>
    </row>
    <row r="628" spans="2:4">
      <c r="B628" s="38">
        <v>1959</v>
      </c>
      <c r="C628" s="88">
        <v>3554</v>
      </c>
      <c r="D628" s="89">
        <v>37.919613000000012</v>
      </c>
    </row>
    <row r="629" spans="2:4">
      <c r="B629" s="38">
        <v>1960</v>
      </c>
      <c r="C629" s="88">
        <v>3986</v>
      </c>
      <c r="D629" s="89">
        <v>38.144069999999999</v>
      </c>
    </row>
    <row r="630" spans="2:4">
      <c r="B630" s="38">
        <v>1961</v>
      </c>
      <c r="C630" s="88">
        <v>4426</v>
      </c>
      <c r="D630" s="89">
        <v>37.817559000000003</v>
      </c>
    </row>
    <row r="631" spans="2:4">
      <c r="B631" s="38">
        <v>1962</v>
      </c>
      <c r="C631" s="88">
        <v>4777</v>
      </c>
      <c r="D631" s="89">
        <v>37.491048000000006</v>
      </c>
    </row>
    <row r="632" spans="2:4">
      <c r="B632" s="38">
        <v>1963</v>
      </c>
      <c r="C632" s="88">
        <v>5129</v>
      </c>
      <c r="D632" s="89">
        <v>37.16453700000001</v>
      </c>
    </row>
    <row r="633" spans="2:4">
      <c r="B633" s="38">
        <v>1964</v>
      </c>
      <c r="C633" s="88">
        <v>5668</v>
      </c>
      <c r="D633" s="89">
        <v>36.838026000000013</v>
      </c>
    </row>
    <row r="634" spans="2:4">
      <c r="B634" s="38">
        <v>1965</v>
      </c>
      <c r="C634" s="88">
        <v>5934</v>
      </c>
      <c r="D634" s="89">
        <v>36.511515000000017</v>
      </c>
    </row>
    <row r="635" spans="2:4">
      <c r="B635" s="38">
        <v>1966</v>
      </c>
      <c r="C635" s="88">
        <v>6506</v>
      </c>
      <c r="D635" s="89">
        <v>36.185004000000021</v>
      </c>
    </row>
    <row r="636" spans="2:4">
      <c r="B636" s="38">
        <v>1967</v>
      </c>
      <c r="C636" s="88">
        <v>7152</v>
      </c>
      <c r="D636" s="89">
        <v>35.858493000000024</v>
      </c>
    </row>
    <row r="637" spans="2:4">
      <c r="B637" s="38">
        <v>1968</v>
      </c>
      <c r="C637" s="88">
        <v>7983</v>
      </c>
      <c r="D637" s="89">
        <v>35.531982000000028</v>
      </c>
    </row>
    <row r="638" spans="2:4">
      <c r="B638" s="38">
        <v>1969</v>
      </c>
      <c r="C638" s="88">
        <v>8874</v>
      </c>
      <c r="D638" s="89">
        <v>35.205471000000031</v>
      </c>
    </row>
    <row r="639" spans="2:4">
      <c r="B639" s="38">
        <v>1970</v>
      </c>
      <c r="C639" s="88">
        <v>9714</v>
      </c>
      <c r="D639" s="89">
        <v>34.878959999999999</v>
      </c>
    </row>
    <row r="640" spans="2:4">
      <c r="B640" s="38">
        <v>1971</v>
      </c>
      <c r="C640" s="88">
        <v>10040</v>
      </c>
      <c r="D640" s="89">
        <v>35.114787999999997</v>
      </c>
    </row>
    <row r="641" spans="2:4">
      <c r="B641" s="38">
        <v>1972</v>
      </c>
      <c r="C641" s="88">
        <v>10734</v>
      </c>
      <c r="D641" s="89">
        <v>35.350615999999995</v>
      </c>
    </row>
    <row r="642" spans="2:4">
      <c r="B642" s="38">
        <v>1973</v>
      </c>
      <c r="C642" s="88">
        <v>11434</v>
      </c>
      <c r="D642" s="89">
        <v>35.586443999999993</v>
      </c>
    </row>
    <row r="643" spans="2:4">
      <c r="B643" s="38">
        <v>1974</v>
      </c>
      <c r="C643" s="88">
        <v>11145</v>
      </c>
      <c r="D643" s="89">
        <v>35.822271999999991</v>
      </c>
    </row>
    <row r="644" spans="2:4">
      <c r="B644" s="38">
        <v>1975</v>
      </c>
      <c r="C644" s="88">
        <v>11344</v>
      </c>
      <c r="D644" s="89">
        <v>36.058099999999989</v>
      </c>
    </row>
    <row r="645" spans="2:4">
      <c r="B645" s="38">
        <v>1976</v>
      </c>
      <c r="C645" s="88">
        <v>11669</v>
      </c>
      <c r="D645" s="89">
        <v>36.293927999999987</v>
      </c>
    </row>
    <row r="646" spans="2:4">
      <c r="B646" s="38">
        <v>1977</v>
      </c>
      <c r="C646" s="88">
        <v>12064</v>
      </c>
      <c r="D646" s="89">
        <v>36.529755999999985</v>
      </c>
    </row>
    <row r="647" spans="2:4">
      <c r="B647" s="38">
        <v>1978</v>
      </c>
      <c r="C647" s="88">
        <v>12585</v>
      </c>
      <c r="D647" s="89">
        <v>36.765583999999983</v>
      </c>
    </row>
    <row r="648" spans="2:4">
      <c r="B648" s="38">
        <v>1979</v>
      </c>
      <c r="C648" s="88">
        <v>13163</v>
      </c>
      <c r="D648" s="89">
        <v>37.001411999999981</v>
      </c>
    </row>
    <row r="649" spans="2:4">
      <c r="B649" s="38">
        <v>1980</v>
      </c>
      <c r="C649" s="88">
        <v>13428</v>
      </c>
      <c r="D649" s="89">
        <v>37.23724</v>
      </c>
    </row>
    <row r="650" spans="2:4">
      <c r="B650" s="38">
        <v>1981</v>
      </c>
      <c r="C650" s="88">
        <v>13754</v>
      </c>
      <c r="D650" s="89">
        <v>37.103515999999999</v>
      </c>
    </row>
    <row r="651" spans="2:4">
      <c r="B651" s="38">
        <v>1982</v>
      </c>
      <c r="C651" s="88">
        <v>14078</v>
      </c>
      <c r="D651" s="89">
        <v>36.969791999999998</v>
      </c>
    </row>
    <row r="652" spans="2:4">
      <c r="B652" s="38">
        <v>1983</v>
      </c>
      <c r="C652" s="88">
        <v>14307</v>
      </c>
      <c r="D652" s="89">
        <v>36.836067999999997</v>
      </c>
    </row>
    <row r="653" spans="2:4">
      <c r="B653" s="38">
        <v>1984</v>
      </c>
      <c r="C653" s="88">
        <v>14773</v>
      </c>
      <c r="D653" s="89">
        <v>36.702343999999997</v>
      </c>
    </row>
    <row r="654" spans="2:4">
      <c r="B654" s="38">
        <v>1985</v>
      </c>
      <c r="C654" s="88">
        <v>15331</v>
      </c>
      <c r="D654" s="89">
        <v>36.568619999999996</v>
      </c>
    </row>
    <row r="655" spans="2:4">
      <c r="B655" s="38">
        <v>1986</v>
      </c>
      <c r="C655" s="88">
        <v>15679</v>
      </c>
      <c r="D655" s="89">
        <v>36.434895999999995</v>
      </c>
    </row>
    <row r="656" spans="2:4">
      <c r="B656" s="38">
        <v>1987</v>
      </c>
      <c r="C656" s="88">
        <v>16251</v>
      </c>
      <c r="D656" s="89">
        <v>36.301171999999994</v>
      </c>
    </row>
    <row r="657" spans="2:4">
      <c r="B657" s="38">
        <v>1988</v>
      </c>
      <c r="C657" s="88">
        <v>17185</v>
      </c>
      <c r="D657" s="89">
        <v>36.167447999999993</v>
      </c>
    </row>
    <row r="658" spans="2:4">
      <c r="B658" s="38">
        <v>1989</v>
      </c>
      <c r="C658" s="88">
        <v>17943</v>
      </c>
      <c r="D658" s="89">
        <v>36.033723999999992</v>
      </c>
    </row>
    <row r="659" spans="2:4">
      <c r="B659" s="38">
        <v>1990</v>
      </c>
      <c r="C659" s="88">
        <v>18789</v>
      </c>
      <c r="D659" s="89">
        <v>35.9</v>
      </c>
    </row>
    <row r="660" spans="2:4">
      <c r="B660" s="38">
        <v>1991</v>
      </c>
      <c r="C660" s="88">
        <v>19368</v>
      </c>
      <c r="D660" s="89">
        <v>35.637320000000003</v>
      </c>
    </row>
    <row r="661" spans="2:4">
      <c r="B661" s="38">
        <v>1992</v>
      </c>
      <c r="C661" s="88">
        <v>19472</v>
      </c>
      <c r="D661" s="89">
        <v>35.374639999999999</v>
      </c>
    </row>
    <row r="662" spans="2:4">
      <c r="B662" s="38">
        <v>1993</v>
      </c>
      <c r="C662" s="88">
        <v>19455</v>
      </c>
      <c r="D662" s="89">
        <v>35.111959999999996</v>
      </c>
    </row>
    <row r="663" spans="2:4">
      <c r="B663" s="38">
        <v>1994</v>
      </c>
      <c r="C663" s="88">
        <v>19553</v>
      </c>
      <c r="D663" s="89">
        <v>34.849279999999993</v>
      </c>
    </row>
    <row r="664" spans="2:4">
      <c r="B664" s="38">
        <v>1995</v>
      </c>
      <c r="C664" s="88">
        <v>19888</v>
      </c>
      <c r="D664" s="89">
        <v>34.58659999999999</v>
      </c>
    </row>
    <row r="665" spans="2:4">
      <c r="B665" s="38">
        <v>1996</v>
      </c>
      <c r="C665" s="88">
        <v>20360</v>
      </c>
      <c r="D665" s="89">
        <v>34.323919999999987</v>
      </c>
    </row>
    <row r="666" spans="2:4">
      <c r="B666" s="38">
        <v>1997</v>
      </c>
      <c r="C666" s="88">
        <v>20634</v>
      </c>
      <c r="D666" s="89">
        <v>34.061239999999984</v>
      </c>
    </row>
    <row r="667" spans="2:4">
      <c r="B667" s="38">
        <v>1998</v>
      </c>
      <c r="C667" s="88">
        <v>20171</v>
      </c>
      <c r="D667" s="89">
        <v>33.798559999999981</v>
      </c>
    </row>
    <row r="668" spans="2:4">
      <c r="B668" s="38">
        <v>1999</v>
      </c>
      <c r="C668" s="88">
        <v>20087</v>
      </c>
      <c r="D668" s="89">
        <v>33.535879999999977</v>
      </c>
    </row>
    <row r="669" spans="2:4">
      <c r="B669" s="40">
        <v>2000</v>
      </c>
      <c r="C669" s="90">
        <v>20497</v>
      </c>
      <c r="D669" s="91">
        <v>33.273200000000003</v>
      </c>
    </row>
    <row r="673" spans="2:4" ht="30">
      <c r="B673" s="87"/>
      <c r="C673" s="97" t="s">
        <v>423</v>
      </c>
      <c r="D673" s="94" t="s">
        <v>425</v>
      </c>
    </row>
    <row r="674" spans="2:4" ht="45">
      <c r="B674" s="40"/>
      <c r="C674" s="98" t="s">
        <v>61</v>
      </c>
      <c r="D674" s="96" t="s">
        <v>61</v>
      </c>
    </row>
    <row r="675" spans="2:4">
      <c r="B675" s="38">
        <v>1929</v>
      </c>
      <c r="C675" s="88">
        <v>709.74310398974671</v>
      </c>
      <c r="D675" s="89">
        <v>32.128189999999996</v>
      </c>
    </row>
    <row r="676" spans="2:4">
      <c r="B676" s="38">
        <v>1930</v>
      </c>
      <c r="C676" s="88">
        <v>770.34011482267806</v>
      </c>
      <c r="D676" s="89">
        <v>32.041839523809521</v>
      </c>
    </row>
    <row r="677" spans="2:4">
      <c r="B677" s="38">
        <v>1931</v>
      </c>
      <c r="C677" s="88">
        <v>764.58635532900814</v>
      </c>
      <c r="D677" s="89">
        <v>31.955489047619047</v>
      </c>
    </row>
    <row r="678" spans="2:4">
      <c r="B678" s="38">
        <v>1932</v>
      </c>
      <c r="C678" s="88">
        <v>767.71564916081263</v>
      </c>
      <c r="D678" s="89">
        <v>31.869138571428572</v>
      </c>
    </row>
    <row r="679" spans="2:4">
      <c r="B679" s="38">
        <v>1933</v>
      </c>
      <c r="C679" s="88">
        <v>777.80857890685434</v>
      </c>
      <c r="D679" s="89">
        <v>31.782788095238097</v>
      </c>
    </row>
    <row r="680" spans="2:4">
      <c r="B680" s="38">
        <v>1934</v>
      </c>
      <c r="C680" s="88">
        <v>777.84156290003284</v>
      </c>
      <c r="D680" s="89">
        <v>31.696437619047622</v>
      </c>
    </row>
    <row r="681" spans="2:4">
      <c r="B681" s="38">
        <v>1935</v>
      </c>
      <c r="C681" s="88">
        <v>859.30666766360321</v>
      </c>
      <c r="D681" s="89">
        <v>31.610087142857147</v>
      </c>
    </row>
    <row r="682" spans="2:4">
      <c r="B682" s="38">
        <v>1936</v>
      </c>
      <c r="C682" s="88">
        <v>832.37215838712564</v>
      </c>
      <c r="D682" s="89">
        <v>31.523736666666672</v>
      </c>
    </row>
    <row r="683" spans="2:4">
      <c r="B683" s="38">
        <v>1937</v>
      </c>
      <c r="C683" s="88">
        <v>968.76558583832457</v>
      </c>
      <c r="D683" s="89">
        <v>31.437386190476197</v>
      </c>
    </row>
    <row r="684" spans="2:4">
      <c r="B684" s="38">
        <v>1938</v>
      </c>
      <c r="C684" s="88">
        <v>925.53896857856364</v>
      </c>
      <c r="D684" s="89">
        <v>31.351035714285722</v>
      </c>
    </row>
    <row r="685" spans="2:4">
      <c r="B685" s="38">
        <v>1939</v>
      </c>
      <c r="C685" s="88">
        <v>856.48073248085825</v>
      </c>
      <c r="D685" s="89">
        <v>31.264685238095247</v>
      </c>
    </row>
    <row r="686" spans="2:4">
      <c r="B686" s="38">
        <v>1940</v>
      </c>
      <c r="C686" s="88">
        <v>955.970842895126</v>
      </c>
      <c r="D686" s="89">
        <v>31.178334761904772</v>
      </c>
    </row>
    <row r="687" spans="2:4">
      <c r="B687" s="38">
        <v>1953</v>
      </c>
      <c r="C687" s="88">
        <v>786.60999668691954</v>
      </c>
      <c r="D687" s="89">
        <v>30.724900000000005</v>
      </c>
    </row>
    <row r="688" spans="2:4">
      <c r="B688" s="38">
        <v>1954</v>
      </c>
      <c r="C688" s="88">
        <v>844.46815882118153</v>
      </c>
      <c r="D688" s="89">
        <v>30.861590000000007</v>
      </c>
    </row>
    <row r="689" spans="2:4">
      <c r="B689" s="38">
        <v>1955</v>
      </c>
      <c r="C689" s="88">
        <v>894.09292127130027</v>
      </c>
      <c r="D689" s="89">
        <v>30.998280000000008</v>
      </c>
    </row>
    <row r="690" spans="2:4">
      <c r="B690" s="38">
        <v>1956</v>
      </c>
      <c r="C690" s="88">
        <v>934.44096983321265</v>
      </c>
      <c r="D690" s="89">
        <v>31.13497000000001</v>
      </c>
    </row>
    <row r="691" spans="2:4">
      <c r="B691" s="38">
        <v>1957</v>
      </c>
      <c r="C691" s="88">
        <v>991.67056638643373</v>
      </c>
      <c r="D691" s="89">
        <v>31.271660000000011</v>
      </c>
    </row>
    <row r="692" spans="2:4">
      <c r="B692" s="38">
        <v>1958</v>
      </c>
      <c r="C692" s="88">
        <v>1027.3300893223075</v>
      </c>
      <c r="D692" s="89">
        <v>31.408350000000013</v>
      </c>
    </row>
    <row r="693" spans="2:4">
      <c r="B693" s="38">
        <v>1959</v>
      </c>
      <c r="C693" s="88">
        <v>1032.9944584320308</v>
      </c>
      <c r="D693" s="89">
        <v>31.545040000000014</v>
      </c>
    </row>
    <row r="694" spans="2:4">
      <c r="B694" s="38">
        <v>1960</v>
      </c>
      <c r="C694" s="88">
        <v>971.00815387271427</v>
      </c>
      <c r="D694" s="89">
        <v>31.681730000000002</v>
      </c>
    </row>
    <row r="695" spans="2:4">
      <c r="B695" s="38">
        <v>1961</v>
      </c>
      <c r="C695" s="88">
        <v>1007.4940900637771</v>
      </c>
      <c r="D695" s="89">
        <v>31.912051000000002</v>
      </c>
    </row>
    <row r="696" spans="2:4">
      <c r="B696" s="38">
        <v>1962</v>
      </c>
      <c r="C696" s="88">
        <v>1016.6812228392887</v>
      </c>
      <c r="D696" s="89">
        <v>32.142372000000002</v>
      </c>
    </row>
    <row r="697" spans="2:4">
      <c r="B697" s="38">
        <v>1963</v>
      </c>
      <c r="C697" s="88">
        <v>1079.6298604762769</v>
      </c>
      <c r="D697" s="89">
        <v>32.372692999999998</v>
      </c>
    </row>
    <row r="698" spans="2:4">
      <c r="B698" s="38">
        <v>1964</v>
      </c>
      <c r="C698" s="88">
        <v>1151.2488789131305</v>
      </c>
      <c r="D698" s="89">
        <v>32.603014000000002</v>
      </c>
    </row>
    <row r="699" spans="2:4">
      <c r="B699" s="38">
        <v>1965</v>
      </c>
      <c r="C699" s="88">
        <v>1202.9775985244141</v>
      </c>
      <c r="D699" s="89">
        <v>32.833335000000005</v>
      </c>
    </row>
    <row r="700" spans="2:4">
      <c r="B700" s="38">
        <v>1966</v>
      </c>
      <c r="C700" s="88">
        <v>1313.6868329404247</v>
      </c>
      <c r="D700" s="89">
        <v>33.063656000000009</v>
      </c>
    </row>
    <row r="701" spans="2:4">
      <c r="B701" s="38">
        <v>1967</v>
      </c>
      <c r="C701" s="88">
        <v>1400.3706633172317</v>
      </c>
      <c r="D701" s="89">
        <v>33.293977000000012</v>
      </c>
    </row>
    <row r="702" spans="2:4">
      <c r="B702" s="38">
        <v>1968</v>
      </c>
      <c r="C702" s="88">
        <v>1548.7048071864842</v>
      </c>
      <c r="D702" s="89">
        <v>33.524298000000016</v>
      </c>
    </row>
    <row r="703" spans="2:4">
      <c r="B703" s="38">
        <v>1969</v>
      </c>
      <c r="C703" s="88">
        <v>1734.2054178002763</v>
      </c>
      <c r="D703" s="89">
        <v>33.754619000000019</v>
      </c>
    </row>
    <row r="704" spans="2:4">
      <c r="B704" s="38">
        <v>1970</v>
      </c>
      <c r="C704" s="88">
        <v>1866.3678192495818</v>
      </c>
      <c r="D704" s="89">
        <v>33.984940000000002</v>
      </c>
    </row>
    <row r="705" spans="2:4">
      <c r="B705" s="38">
        <v>1971</v>
      </c>
      <c r="C705" s="88">
        <v>2021.2501338339237</v>
      </c>
      <c r="D705" s="89">
        <v>34.571676000000004</v>
      </c>
    </row>
    <row r="706" spans="2:4">
      <c r="B706" s="38">
        <v>1972</v>
      </c>
      <c r="C706" s="88">
        <v>2125.5326103646153</v>
      </c>
      <c r="D706" s="89">
        <v>35.158412000000006</v>
      </c>
    </row>
    <row r="707" spans="2:4">
      <c r="B707" s="38">
        <v>1973</v>
      </c>
      <c r="C707" s="88">
        <v>2397.9177904568628</v>
      </c>
      <c r="D707" s="89">
        <v>35.745148000000007</v>
      </c>
    </row>
    <row r="708" spans="2:4">
      <c r="B708" s="38">
        <v>1974</v>
      </c>
      <c r="C708" s="88">
        <v>2580.2097619386691</v>
      </c>
      <c r="D708" s="89">
        <v>36.331884000000009</v>
      </c>
    </row>
    <row r="709" spans="2:4">
      <c r="B709" s="38">
        <v>1975</v>
      </c>
      <c r="C709" s="88">
        <v>2736.6845215432854</v>
      </c>
      <c r="D709" s="89">
        <v>36.918620000000011</v>
      </c>
    </row>
    <row r="710" spans="2:4">
      <c r="B710" s="38">
        <v>1976</v>
      </c>
      <c r="C710" s="88">
        <v>3046.574338599778</v>
      </c>
      <c r="D710" s="89">
        <v>37.505356000000013</v>
      </c>
    </row>
    <row r="711" spans="2:4">
      <c r="B711" s="38">
        <v>1977</v>
      </c>
      <c r="C711" s="88">
        <v>3367.7071210713621</v>
      </c>
      <c r="D711" s="89">
        <v>38.092092000000015</v>
      </c>
    </row>
    <row r="712" spans="2:4">
      <c r="B712" s="38">
        <v>1978</v>
      </c>
      <c r="C712" s="88">
        <v>3674.3142096955862</v>
      </c>
      <c r="D712" s="89">
        <v>38.678828000000017</v>
      </c>
    </row>
    <row r="713" spans="2:4">
      <c r="B713" s="38">
        <v>1979</v>
      </c>
      <c r="C713" s="88">
        <v>3931.1616848383851</v>
      </c>
      <c r="D713" s="89">
        <v>39.265564000000019</v>
      </c>
    </row>
    <row r="714" spans="2:4">
      <c r="B714" s="38">
        <v>1980</v>
      </c>
      <c r="C714" s="88">
        <v>3804.5252159624638</v>
      </c>
      <c r="D714" s="89">
        <v>39.8523</v>
      </c>
    </row>
    <row r="715" spans="2:4">
      <c r="B715" s="38">
        <v>1981</v>
      </c>
      <c r="C715" s="88">
        <v>4014.5827084820976</v>
      </c>
      <c r="D715" s="89">
        <v>39.318469</v>
      </c>
    </row>
    <row r="716" spans="2:4">
      <c r="B716" s="38">
        <v>1982</v>
      </c>
      <c r="C716" s="88">
        <v>4279.7331493746869</v>
      </c>
      <c r="D716" s="89">
        <v>38.784638000000001</v>
      </c>
    </row>
    <row r="717" spans="2:4">
      <c r="B717" s="38">
        <v>1983</v>
      </c>
      <c r="C717" s="88">
        <v>4775.5347967740727</v>
      </c>
      <c r="D717" s="89">
        <v>38.250807000000002</v>
      </c>
    </row>
    <row r="718" spans="2:4">
      <c r="B718" s="38">
        <v>1984</v>
      </c>
      <c r="C718" s="88">
        <v>5209.5545017954882</v>
      </c>
      <c r="D718" s="89">
        <v>37.716976000000003</v>
      </c>
    </row>
    <row r="719" spans="2:4">
      <c r="B719" s="38">
        <v>1985</v>
      </c>
      <c r="C719" s="88">
        <v>5558.2813204350732</v>
      </c>
      <c r="D719" s="89">
        <v>37.183145000000003</v>
      </c>
    </row>
    <row r="720" spans="2:4">
      <c r="B720" s="38">
        <v>1986</v>
      </c>
      <c r="C720" s="88">
        <v>6120.95716405441</v>
      </c>
      <c r="D720" s="89">
        <v>36.649314000000004</v>
      </c>
    </row>
    <row r="721" spans="2:4">
      <c r="B721" s="38">
        <v>1987</v>
      </c>
      <c r="C721" s="88">
        <v>6816.5888453479547</v>
      </c>
      <c r="D721" s="89">
        <v>36.115483000000005</v>
      </c>
    </row>
    <row r="722" spans="2:4">
      <c r="B722" s="38">
        <v>1988</v>
      </c>
      <c r="C722" s="88">
        <v>7553.7556882348099</v>
      </c>
      <c r="D722" s="89">
        <v>35.581652000000005</v>
      </c>
    </row>
    <row r="723" spans="2:4">
      <c r="B723" s="38">
        <v>1989</v>
      </c>
      <c r="C723" s="88">
        <v>8005.1911314725412</v>
      </c>
      <c r="D723" s="89">
        <v>35.047821000000006</v>
      </c>
    </row>
    <row r="724" spans="2:4">
      <c r="B724" s="38">
        <v>1990</v>
      </c>
      <c r="C724" s="88">
        <v>8704.4251090531616</v>
      </c>
      <c r="D724" s="89">
        <v>34.51399</v>
      </c>
    </row>
    <row r="725" spans="2:4">
      <c r="B725" s="38">
        <v>1991</v>
      </c>
      <c r="C725" s="88">
        <v>9511.0703798303766</v>
      </c>
      <c r="D725" s="89">
        <v>34.219591000000001</v>
      </c>
    </row>
    <row r="726" spans="2:4">
      <c r="B726" s="38">
        <v>1992</v>
      </c>
      <c r="C726" s="88">
        <v>9994.0314790953016</v>
      </c>
      <c r="D726" s="89">
        <v>33.925192000000003</v>
      </c>
    </row>
    <row r="727" spans="2:4">
      <c r="B727" s="38">
        <v>1993</v>
      </c>
      <c r="C727" s="88">
        <v>10570.373871434922</v>
      </c>
      <c r="D727" s="89">
        <v>33.630793000000004</v>
      </c>
    </row>
    <row r="728" spans="2:4">
      <c r="B728" s="38">
        <v>1994</v>
      </c>
      <c r="C728" s="88">
        <v>11427.934062410821</v>
      </c>
      <c r="D728" s="89">
        <v>33.336394000000006</v>
      </c>
    </row>
    <row r="729" spans="2:4">
      <c r="B729" s="38">
        <v>1995</v>
      </c>
      <c r="C729" s="88">
        <v>12396.295129105471</v>
      </c>
      <c r="D729" s="89">
        <v>33.041995000000007</v>
      </c>
    </row>
    <row r="730" spans="2:4">
      <c r="B730" s="38">
        <v>1996</v>
      </c>
      <c r="C730" s="88">
        <v>13211.257189108161</v>
      </c>
      <c r="D730" s="89">
        <v>32.747596000000009</v>
      </c>
    </row>
    <row r="731" spans="2:4">
      <c r="B731" s="38">
        <v>1997</v>
      </c>
      <c r="C731" s="88">
        <v>13863.045249058485</v>
      </c>
      <c r="D731" s="89">
        <v>32.45319700000001</v>
      </c>
    </row>
    <row r="732" spans="2:4">
      <c r="B732" s="38">
        <v>1998</v>
      </c>
      <c r="C732" s="88">
        <v>13010.310970343333</v>
      </c>
      <c r="D732" s="89">
        <v>32.158798000000012</v>
      </c>
    </row>
    <row r="733" spans="2:4">
      <c r="B733" s="38">
        <v>1999</v>
      </c>
      <c r="C733" s="88">
        <v>14379.028339926219</v>
      </c>
      <c r="D733" s="89">
        <v>31.864399000000013</v>
      </c>
    </row>
    <row r="734" spans="2:4">
      <c r="B734" s="40">
        <v>2000</v>
      </c>
      <c r="C734" s="90">
        <v>15531.855178606731</v>
      </c>
      <c r="D734" s="91">
        <v>31.57</v>
      </c>
    </row>
    <row r="738" spans="2:4" ht="30">
      <c r="B738" s="87"/>
      <c r="C738" s="97" t="s">
        <v>423</v>
      </c>
      <c r="D738" s="94" t="s">
        <v>425</v>
      </c>
    </row>
    <row r="739" spans="2:4">
      <c r="B739" s="40"/>
      <c r="C739" s="98" t="s">
        <v>421</v>
      </c>
      <c r="D739" s="96" t="s">
        <v>421</v>
      </c>
    </row>
    <row r="740" spans="2:4">
      <c r="B740" s="38">
        <v>1870</v>
      </c>
      <c r="C740" s="88">
        <v>3190.4340127388537</v>
      </c>
      <c r="D740" s="89">
        <v>48.97</v>
      </c>
    </row>
    <row r="741" spans="2:4">
      <c r="B741" s="38">
        <v>1871</v>
      </c>
      <c r="C741" s="88">
        <v>3331.8750197254221</v>
      </c>
      <c r="D741" s="89">
        <v>48.389842000000002</v>
      </c>
    </row>
    <row r="742" spans="2:4">
      <c r="B742" s="38">
        <v>1872</v>
      </c>
      <c r="C742" s="88">
        <v>3319.1654012674912</v>
      </c>
      <c r="D742" s="89">
        <v>47.809684000000004</v>
      </c>
    </row>
    <row r="743" spans="2:4">
      <c r="B743" s="38">
        <v>1873</v>
      </c>
      <c r="C743" s="88">
        <v>3364.6976411722662</v>
      </c>
      <c r="D743" s="89">
        <v>47.229526000000007</v>
      </c>
    </row>
    <row r="744" spans="2:4">
      <c r="B744" s="38">
        <v>1874</v>
      </c>
      <c r="C744" s="88">
        <v>3386.444109412018</v>
      </c>
      <c r="D744" s="89">
        <v>46.64936800000001</v>
      </c>
    </row>
    <row r="745" spans="2:4">
      <c r="B745" s="38">
        <v>1875</v>
      </c>
      <c r="C745" s="88">
        <v>3433.6683821066422</v>
      </c>
      <c r="D745" s="89">
        <v>46.069210000000012</v>
      </c>
    </row>
    <row r="746" spans="2:4">
      <c r="B746" s="38">
        <v>1876</v>
      </c>
      <c r="C746" s="88">
        <v>3430.1604216867477</v>
      </c>
      <c r="D746" s="89">
        <v>45.489052000000015</v>
      </c>
    </row>
    <row r="747" spans="2:4">
      <c r="B747" s="38">
        <v>1877</v>
      </c>
      <c r="C747" s="88">
        <v>3425.1970455086971</v>
      </c>
      <c r="D747" s="89">
        <v>44.908894000000018</v>
      </c>
    </row>
    <row r="748" spans="2:4">
      <c r="B748" s="38">
        <v>1878</v>
      </c>
      <c r="C748" s="88">
        <v>3402.5006483555339</v>
      </c>
      <c r="D748" s="89">
        <v>44.328736000000021</v>
      </c>
    </row>
    <row r="749" spans="2:4">
      <c r="B749" s="38">
        <v>1879</v>
      </c>
      <c r="C749" s="88">
        <v>3352.5074626865676</v>
      </c>
      <c r="D749" s="89">
        <v>43.748578000000023</v>
      </c>
    </row>
    <row r="750" spans="2:4">
      <c r="B750" s="38">
        <v>1880</v>
      </c>
      <c r="C750" s="88">
        <v>3477.3199318372181</v>
      </c>
      <c r="D750" s="89">
        <v>43.168420000000026</v>
      </c>
    </row>
    <row r="751" spans="2:4">
      <c r="B751" s="38">
        <v>1881</v>
      </c>
      <c r="C751" s="88">
        <v>3568.4267926148564</v>
      </c>
      <c r="D751" s="89">
        <v>42.588262000000029</v>
      </c>
    </row>
    <row r="752" spans="2:4">
      <c r="B752" s="38">
        <v>1882</v>
      </c>
      <c r="C752" s="88">
        <v>3643.0403340339717</v>
      </c>
      <c r="D752" s="89">
        <v>42.008104000000031</v>
      </c>
    </row>
    <row r="753" spans="2:4">
      <c r="B753" s="38">
        <v>1883</v>
      </c>
      <c r="C753" s="88">
        <v>3643.3102961918194</v>
      </c>
      <c r="D753" s="89">
        <v>41.427946000000034</v>
      </c>
    </row>
    <row r="754" spans="2:4">
      <c r="B754" s="38">
        <v>1884</v>
      </c>
      <c r="C754" s="88">
        <v>3621.6540141081632</v>
      </c>
      <c r="D754" s="89">
        <v>40.847788000000037</v>
      </c>
    </row>
    <row r="755" spans="2:4">
      <c r="B755" s="38">
        <v>1885</v>
      </c>
      <c r="C755" s="88">
        <v>3573.6807996668053</v>
      </c>
      <c r="D755" s="89">
        <v>40.26763000000004</v>
      </c>
    </row>
    <row r="756" spans="2:4">
      <c r="B756" s="38">
        <v>1886</v>
      </c>
      <c r="C756" s="88">
        <v>3600.0241235921026</v>
      </c>
      <c r="D756" s="89">
        <v>39.687472000000042</v>
      </c>
    </row>
    <row r="757" spans="2:4">
      <c r="B757" s="38">
        <v>1887</v>
      </c>
      <c r="C757" s="88">
        <v>3713.150718618504</v>
      </c>
      <c r="D757" s="89">
        <v>39.107314000000045</v>
      </c>
    </row>
    <row r="758" spans="2:4">
      <c r="B758" s="38">
        <v>1888</v>
      </c>
      <c r="C758" s="88">
        <v>3849.0978010357635</v>
      </c>
      <c r="D758" s="89">
        <v>38.527156000000048</v>
      </c>
    </row>
    <row r="759" spans="2:4">
      <c r="B759" s="38">
        <v>1889</v>
      </c>
      <c r="C759" s="88">
        <v>4023.7664210016674</v>
      </c>
      <c r="D759" s="89">
        <v>37.94699800000005</v>
      </c>
    </row>
    <row r="760" spans="2:4">
      <c r="B760" s="38">
        <v>1890</v>
      </c>
      <c r="C760" s="88">
        <v>4008.7886354541815</v>
      </c>
      <c r="D760" s="89">
        <v>37.366840000000003</v>
      </c>
    </row>
    <row r="761" spans="2:4">
      <c r="B761" s="38">
        <v>1891</v>
      </c>
      <c r="C761" s="88">
        <v>3975.1717369451358</v>
      </c>
      <c r="D761" s="89">
        <v>37.591580500000006</v>
      </c>
    </row>
    <row r="762" spans="2:4">
      <c r="B762" s="38">
        <v>1892</v>
      </c>
      <c r="C762" s="88">
        <v>3846.3196622436662</v>
      </c>
      <c r="D762" s="89">
        <v>37.816321000000009</v>
      </c>
    </row>
    <row r="763" spans="2:4">
      <c r="B763" s="38">
        <v>1893</v>
      </c>
      <c r="C763" s="88">
        <v>3810.7444531047017</v>
      </c>
      <c r="D763" s="89">
        <v>38.041061500000012</v>
      </c>
    </row>
    <row r="764" spans="2:4">
      <c r="B764" s="38">
        <v>1894</v>
      </c>
      <c r="C764" s="88">
        <v>4028.8928176226877</v>
      </c>
      <c r="D764" s="89">
        <v>38.265802000000015</v>
      </c>
    </row>
    <row r="765" spans="2:4">
      <c r="B765" s="38">
        <v>1895</v>
      </c>
      <c r="C765" s="88">
        <v>4117.7007725453204</v>
      </c>
      <c r="D765" s="89">
        <v>38.490542500000018</v>
      </c>
    </row>
    <row r="766" spans="2:4">
      <c r="B766" s="38">
        <v>1896</v>
      </c>
      <c r="C766" s="88">
        <v>4248.5639031288674</v>
      </c>
      <c r="D766" s="89">
        <v>38.715283000000021</v>
      </c>
    </row>
    <row r="767" spans="2:4">
      <c r="B767" s="38">
        <v>1897</v>
      </c>
      <c r="C767" s="88">
        <v>4263.5121914622259</v>
      </c>
      <c r="D767" s="89">
        <v>38.940023500000024</v>
      </c>
    </row>
    <row r="768" spans="2:4">
      <c r="B768" s="38">
        <v>1898</v>
      </c>
      <c r="C768" s="88">
        <v>4427.7241276838104</v>
      </c>
      <c r="D768" s="89">
        <v>39.164764000000027</v>
      </c>
    </row>
    <row r="769" spans="2:4">
      <c r="B769" s="38">
        <v>1899</v>
      </c>
      <c r="C769" s="88">
        <v>4566.9517082382963</v>
      </c>
      <c r="D769" s="89">
        <v>39.389504500000029</v>
      </c>
    </row>
    <row r="770" spans="2:4">
      <c r="B770" s="38">
        <v>1900</v>
      </c>
      <c r="C770" s="88">
        <v>4491.8142145547308</v>
      </c>
      <c r="D770" s="89">
        <v>39.614245000000032</v>
      </c>
    </row>
    <row r="771" spans="2:4">
      <c r="B771" s="38">
        <v>1901</v>
      </c>
      <c r="C771" s="88">
        <v>4450.3975636766327</v>
      </c>
      <c r="D771" s="89">
        <v>39.838985500000035</v>
      </c>
    </row>
    <row r="772" spans="2:4">
      <c r="B772" s="38">
        <v>1902</v>
      </c>
      <c r="C772" s="88">
        <v>4525.2808822476318</v>
      </c>
      <c r="D772" s="89">
        <v>40.063726000000038</v>
      </c>
    </row>
    <row r="773" spans="2:4">
      <c r="B773" s="38">
        <v>1903</v>
      </c>
      <c r="C773" s="88">
        <v>4439.6162950338485</v>
      </c>
      <c r="D773" s="89">
        <v>40.288466500000041</v>
      </c>
    </row>
    <row r="774" spans="2:4">
      <c r="B774" s="38">
        <v>1904</v>
      </c>
      <c r="C774" s="88">
        <v>4427.9439581328761</v>
      </c>
      <c r="D774" s="89">
        <v>40.513207000000044</v>
      </c>
    </row>
    <row r="775" spans="2:4">
      <c r="B775" s="38">
        <v>1905</v>
      </c>
      <c r="C775" s="88">
        <v>4520.47579162886</v>
      </c>
      <c r="D775" s="89">
        <v>40.737947500000047</v>
      </c>
    </row>
    <row r="776" spans="2:4">
      <c r="B776" s="38">
        <v>1906</v>
      </c>
      <c r="C776" s="88">
        <v>4631.0853531975745</v>
      </c>
      <c r="D776" s="89">
        <v>40.96268800000005</v>
      </c>
    </row>
    <row r="777" spans="2:4">
      <c r="B777" s="38">
        <v>1907</v>
      </c>
      <c r="C777" s="88">
        <v>4678.5787319660694</v>
      </c>
      <c r="D777" s="89">
        <v>41.187428500000053</v>
      </c>
    </row>
    <row r="778" spans="2:4">
      <c r="B778" s="38">
        <v>1908</v>
      </c>
      <c r="C778" s="88">
        <v>4449.1916417369239</v>
      </c>
      <c r="D778" s="89">
        <v>41.412169000000056</v>
      </c>
    </row>
    <row r="779" spans="2:4">
      <c r="B779" s="38">
        <v>1909</v>
      </c>
      <c r="C779" s="88">
        <v>4510.5231805929925</v>
      </c>
      <c r="D779" s="89">
        <v>41.636909500000058</v>
      </c>
    </row>
    <row r="780" spans="2:4">
      <c r="B780" s="38">
        <v>1910</v>
      </c>
      <c r="C780" s="88">
        <v>4610.7800338409479</v>
      </c>
      <c r="D780" s="89">
        <v>41.861649999999997</v>
      </c>
    </row>
    <row r="781" spans="2:4">
      <c r="B781" s="38">
        <v>1911</v>
      </c>
      <c r="C781" s="88">
        <v>4708.8999293098886</v>
      </c>
      <c r="D781" s="89">
        <v>41.895922105263153</v>
      </c>
    </row>
    <row r="782" spans="2:4">
      <c r="B782" s="38">
        <v>1912</v>
      </c>
      <c r="C782" s="88">
        <v>4761.7473253203007</v>
      </c>
      <c r="D782" s="89">
        <v>41.930194210526309</v>
      </c>
    </row>
    <row r="783" spans="2:4">
      <c r="B783" s="38">
        <v>1913</v>
      </c>
      <c r="C783" s="88">
        <v>4920.5459046200358</v>
      </c>
      <c r="D783" s="89">
        <v>41.964466315789466</v>
      </c>
    </row>
    <row r="784" spans="2:4">
      <c r="B784" s="38">
        <v>1914</v>
      </c>
      <c r="C784" s="88">
        <v>4926.5821190471015</v>
      </c>
      <c r="D784" s="89">
        <v>41.998738421052622</v>
      </c>
    </row>
    <row r="785" spans="2:4">
      <c r="B785" s="38">
        <v>1915</v>
      </c>
      <c r="C785" s="88">
        <v>5288.2658178679321</v>
      </c>
      <c r="D785" s="89">
        <v>42.033010526315778</v>
      </c>
    </row>
    <row r="786" spans="2:4">
      <c r="B786" s="38">
        <v>1916</v>
      </c>
      <c r="C786" s="88">
        <v>5384.3804015995183</v>
      </c>
      <c r="D786" s="89">
        <v>42.067282631578934</v>
      </c>
    </row>
    <row r="787" spans="2:4">
      <c r="B787" s="38">
        <v>1917</v>
      </c>
      <c r="C787" s="88">
        <v>5421.0162183035136</v>
      </c>
      <c r="D787" s="89">
        <v>42.10155473684209</v>
      </c>
    </row>
    <row r="788" spans="2:4">
      <c r="B788" s="38">
        <v>1918</v>
      </c>
      <c r="C788" s="88">
        <v>5459.3145679012341</v>
      </c>
      <c r="D788" s="89">
        <v>42.135826842105246</v>
      </c>
    </row>
    <row r="789" spans="2:4">
      <c r="B789" s="38">
        <v>1919</v>
      </c>
      <c r="C789" s="88">
        <v>4870.4079167920236</v>
      </c>
      <c r="D789" s="89">
        <v>42.170098947368402</v>
      </c>
    </row>
    <row r="790" spans="2:4">
      <c r="B790" s="38">
        <v>1920</v>
      </c>
      <c r="C790" s="88">
        <v>4547.9136285000313</v>
      </c>
      <c r="D790" s="89">
        <v>42.204371052631558</v>
      </c>
    </row>
    <row r="791" spans="2:4">
      <c r="B791" s="38">
        <v>1921</v>
      </c>
      <c r="C791" s="88">
        <v>4439.1513432564889</v>
      </c>
      <c r="D791" s="89">
        <v>42.238643157894714</v>
      </c>
    </row>
    <row r="792" spans="2:4">
      <c r="B792" s="38">
        <v>1922</v>
      </c>
      <c r="C792" s="88">
        <v>4636.935184350491</v>
      </c>
      <c r="D792" s="89">
        <v>42.27291526315787</v>
      </c>
    </row>
    <row r="793" spans="2:4">
      <c r="B793" s="38">
        <v>1923</v>
      </c>
      <c r="C793" s="88">
        <v>4759.7096152121267</v>
      </c>
      <c r="D793" s="89">
        <v>42.307187368421026</v>
      </c>
    </row>
    <row r="794" spans="2:4">
      <c r="B794" s="38">
        <v>1924</v>
      </c>
      <c r="C794" s="88">
        <v>4920.9420460870533</v>
      </c>
      <c r="D794" s="89">
        <v>42.341459473684182</v>
      </c>
    </row>
    <row r="795" spans="2:4">
      <c r="B795" s="38">
        <v>1925</v>
      </c>
      <c r="C795" s="88">
        <v>5144.4944628154199</v>
      </c>
      <c r="D795" s="89">
        <v>42.375731578947338</v>
      </c>
    </row>
    <row r="796" spans="2:4">
      <c r="B796" s="38">
        <v>1926</v>
      </c>
      <c r="C796" s="88">
        <v>4936.1136363636369</v>
      </c>
      <c r="D796" s="89">
        <v>42.410003684210494</v>
      </c>
    </row>
    <row r="797" spans="2:4">
      <c r="B797" s="38">
        <v>1927</v>
      </c>
      <c r="C797" s="88">
        <v>5314.9382449492168</v>
      </c>
      <c r="D797" s="89">
        <v>42.44427578947365</v>
      </c>
    </row>
    <row r="798" spans="2:4">
      <c r="B798" s="38">
        <v>1928</v>
      </c>
      <c r="C798" s="88">
        <v>5356.9653341524427</v>
      </c>
      <c r="D798" s="89">
        <v>42.478547894736806</v>
      </c>
    </row>
    <row r="799" spans="2:4">
      <c r="B799" s="38">
        <v>1929</v>
      </c>
      <c r="C799" s="88">
        <v>5503.3180504466636</v>
      </c>
      <c r="D799" s="89">
        <v>42.512819999999998</v>
      </c>
    </row>
    <row r="800" spans="2:4">
      <c r="B800" s="38">
        <v>1930</v>
      </c>
      <c r="C800" s="88">
        <v>5440.8624689312337</v>
      </c>
      <c r="D800" s="89">
        <v>41.94068</v>
      </c>
    </row>
    <row r="801" spans="2:4">
      <c r="B801" s="38">
        <v>1931</v>
      </c>
      <c r="C801" s="88">
        <v>5138.415852758606</v>
      </c>
      <c r="D801" s="89">
        <v>41.368540000000003</v>
      </c>
    </row>
    <row r="802" spans="2:4">
      <c r="B802" s="38">
        <v>1932</v>
      </c>
      <c r="C802" s="88">
        <v>5148.2532858530267</v>
      </c>
      <c r="D802" s="89">
        <v>40.796400000000006</v>
      </c>
    </row>
    <row r="803" spans="2:4">
      <c r="B803" s="38">
        <v>1933</v>
      </c>
      <c r="C803" s="88">
        <v>5277.4607480653476</v>
      </c>
      <c r="D803" s="89">
        <v>40.224260000000008</v>
      </c>
    </row>
    <row r="804" spans="2:4">
      <c r="B804" s="38">
        <v>1934</v>
      </c>
      <c r="C804" s="88">
        <v>5607.5080358290834</v>
      </c>
      <c r="D804" s="89">
        <v>39.652120000000011</v>
      </c>
    </row>
    <row r="805" spans="2:4">
      <c r="B805" s="38">
        <v>1935</v>
      </c>
      <c r="C805" s="88">
        <v>5799.0052914568578</v>
      </c>
      <c r="D805" s="89">
        <v>39.079980000000013</v>
      </c>
    </row>
    <row r="806" spans="2:4">
      <c r="B806" s="38">
        <v>1936</v>
      </c>
      <c r="C806" s="88">
        <v>6035.1685393258431</v>
      </c>
      <c r="D806" s="89">
        <v>38.507840000000016</v>
      </c>
    </row>
    <row r="807" spans="2:4">
      <c r="B807" s="38">
        <v>1937</v>
      </c>
      <c r="C807" s="88">
        <v>6217.6185159339393</v>
      </c>
      <c r="D807" s="89">
        <v>37.935700000000018</v>
      </c>
    </row>
    <row r="808" spans="2:4">
      <c r="B808" s="38">
        <v>1938</v>
      </c>
      <c r="C808" s="88">
        <v>6266.4515517749605</v>
      </c>
      <c r="D808" s="89">
        <v>37.363560000000021</v>
      </c>
    </row>
    <row r="809" spans="2:4">
      <c r="B809" s="38">
        <v>1939</v>
      </c>
      <c r="C809" s="88">
        <v>6262.4009501781584</v>
      </c>
      <c r="D809" s="89">
        <v>36.791420000000024</v>
      </c>
    </row>
    <row r="810" spans="2:4">
      <c r="B810" s="38">
        <v>1940</v>
      </c>
      <c r="C810" s="88">
        <v>6856.0049765686554</v>
      </c>
      <c r="D810" s="89">
        <v>36.219280000000026</v>
      </c>
    </row>
    <row r="811" spans="2:4">
      <c r="B811" s="38">
        <v>1941</v>
      </c>
      <c r="C811" s="88">
        <v>7481.6763729882196</v>
      </c>
      <c r="D811" s="89">
        <v>35.647140000000029</v>
      </c>
    </row>
    <row r="812" spans="2:4">
      <c r="B812" s="38">
        <v>1942</v>
      </c>
      <c r="C812" s="88">
        <v>7638.8683471074364</v>
      </c>
      <c r="D812" s="89">
        <v>35.075000000000031</v>
      </c>
    </row>
    <row r="813" spans="2:4">
      <c r="B813" s="38">
        <v>1943</v>
      </c>
      <c r="C813" s="88">
        <v>7743.7019820041396</v>
      </c>
      <c r="D813" s="89">
        <v>34.502860000000034</v>
      </c>
    </row>
    <row r="814" spans="2:4">
      <c r="B814" s="38">
        <v>1944</v>
      </c>
      <c r="C814" s="88">
        <v>7405.3918720417814</v>
      </c>
      <c r="D814" s="89">
        <v>33.930720000000036</v>
      </c>
    </row>
    <row r="815" spans="2:4">
      <c r="B815" s="38">
        <v>1945</v>
      </c>
      <c r="C815" s="88">
        <v>7056.1345614249112</v>
      </c>
      <c r="D815" s="89">
        <v>33.358580000000039</v>
      </c>
    </row>
    <row r="816" spans="2:4">
      <c r="B816" s="38">
        <v>1946</v>
      </c>
      <c r="C816" s="88">
        <v>6745.340106060914</v>
      </c>
      <c r="D816" s="89">
        <v>32.786440000000042</v>
      </c>
    </row>
    <row r="817" spans="2:4">
      <c r="B817" s="38">
        <v>1947</v>
      </c>
      <c r="C817" s="88">
        <v>6604.410589874592</v>
      </c>
      <c r="D817" s="89">
        <v>32.214300000000044</v>
      </c>
    </row>
    <row r="818" spans="2:4">
      <c r="B818" s="38">
        <v>1948</v>
      </c>
      <c r="C818" s="88">
        <v>6745.6359419362561</v>
      </c>
      <c r="D818" s="89">
        <v>31.642160000000043</v>
      </c>
    </row>
    <row r="819" spans="2:4">
      <c r="B819" s="38">
        <v>1949</v>
      </c>
      <c r="C819" s="88">
        <v>6955.6933534743212</v>
      </c>
      <c r="D819" s="89">
        <v>31.070020000000042</v>
      </c>
    </row>
    <row r="820" spans="2:4">
      <c r="B820" s="38">
        <v>1950</v>
      </c>
      <c r="C820" s="88">
        <v>6939.3739900652345</v>
      </c>
      <c r="D820" s="89">
        <v>30.497879999999999</v>
      </c>
    </row>
    <row r="821" spans="2:4">
      <c r="B821" s="38">
        <v>1951</v>
      </c>
      <c r="C821" s="88">
        <v>7123.3644859813085</v>
      </c>
      <c r="D821" s="89">
        <v>30.298282999999998</v>
      </c>
    </row>
    <row r="822" spans="2:4">
      <c r="B822" s="38">
        <v>1952</v>
      </c>
      <c r="C822" s="88">
        <v>7090.7198096371212</v>
      </c>
      <c r="D822" s="89">
        <v>30.098685999999997</v>
      </c>
    </row>
    <row r="823" spans="2:4">
      <c r="B823" s="38">
        <v>1953</v>
      </c>
      <c r="C823" s="88">
        <v>7345.7988259245349</v>
      </c>
      <c r="D823" s="89">
        <v>29.899088999999996</v>
      </c>
    </row>
    <row r="824" spans="2:4">
      <c r="B824" s="38">
        <v>1954</v>
      </c>
      <c r="C824" s="88">
        <v>7619.2061459667093</v>
      </c>
      <c r="D824" s="89">
        <v>29.699491999999996</v>
      </c>
    </row>
    <row r="825" spans="2:4">
      <c r="B825" s="38">
        <v>1955</v>
      </c>
      <c r="C825" s="88">
        <v>7868.1348879205434</v>
      </c>
      <c r="D825" s="89">
        <v>29.499894999999995</v>
      </c>
    </row>
    <row r="826" spans="2:4">
      <c r="B826" s="38">
        <v>1956</v>
      </c>
      <c r="C826" s="88">
        <v>7928.7472647702407</v>
      </c>
      <c r="D826" s="89">
        <v>29.300297999999994</v>
      </c>
    </row>
    <row r="827" spans="2:4">
      <c r="B827" s="38">
        <v>1957</v>
      </c>
      <c r="C827" s="88">
        <v>8017.0134162939921</v>
      </c>
      <c r="D827" s="89">
        <v>29.100700999999994</v>
      </c>
    </row>
    <row r="828" spans="2:4">
      <c r="B828" s="38">
        <v>1958</v>
      </c>
      <c r="C828" s="88">
        <v>7965.8096491907381</v>
      </c>
      <c r="D828" s="89">
        <v>28.901103999999993</v>
      </c>
    </row>
    <row r="829" spans="2:4">
      <c r="B829" s="38">
        <v>1959</v>
      </c>
      <c r="C829" s="88">
        <v>8239.7990607437059</v>
      </c>
      <c r="D829" s="89">
        <v>28.701506999999992</v>
      </c>
    </row>
    <row r="830" spans="2:4">
      <c r="B830" s="38">
        <v>1960</v>
      </c>
      <c r="C830" s="88">
        <v>8645.2302757198504</v>
      </c>
      <c r="D830" s="89">
        <v>28.501909999999999</v>
      </c>
    </row>
    <row r="831" spans="2:4">
      <c r="B831" s="38">
        <v>1961</v>
      </c>
      <c r="C831" s="88">
        <v>8856.6667297896111</v>
      </c>
      <c r="D831" s="89">
        <v>28.541719000000001</v>
      </c>
    </row>
    <row r="832" spans="2:4">
      <c r="B832" s="38">
        <v>1962</v>
      </c>
      <c r="C832" s="88">
        <v>8865.3831719582668</v>
      </c>
      <c r="D832" s="89">
        <v>28.581527999999999</v>
      </c>
    </row>
    <row r="833" spans="2:4">
      <c r="B833" s="38">
        <v>1963</v>
      </c>
      <c r="C833" s="88">
        <v>9149.1841491841496</v>
      </c>
      <c r="D833" s="89">
        <v>28.621336999999997</v>
      </c>
    </row>
    <row r="834" spans="2:4">
      <c r="B834" s="38">
        <v>1964</v>
      </c>
      <c r="C834" s="88">
        <v>9567.9650312089052</v>
      </c>
      <c r="D834" s="89">
        <v>28.661145999999995</v>
      </c>
    </row>
    <row r="835" spans="2:4">
      <c r="B835" s="38">
        <v>1965</v>
      </c>
      <c r="C835" s="88">
        <v>9751.5363385464589</v>
      </c>
      <c r="D835" s="89">
        <v>28.700954999999993</v>
      </c>
    </row>
    <row r="836" spans="2:4">
      <c r="B836" s="38">
        <v>1966</v>
      </c>
      <c r="C836" s="88">
        <v>9885.3101037644337</v>
      </c>
      <c r="D836" s="89">
        <v>28.740763999999992</v>
      </c>
    </row>
    <row r="837" spans="2:4">
      <c r="B837" s="38">
        <v>1967</v>
      </c>
      <c r="C837" s="88">
        <v>10048.890991466365</v>
      </c>
      <c r="D837" s="89">
        <v>28.78057299999999</v>
      </c>
    </row>
    <row r="838" spans="2:4">
      <c r="B838" s="38">
        <v>1968</v>
      </c>
      <c r="C838" s="88">
        <v>10409.950374904916</v>
      </c>
      <c r="D838" s="89">
        <v>28.820381999999988</v>
      </c>
    </row>
    <row r="839" spans="2:4">
      <c r="B839" s="38">
        <v>1969</v>
      </c>
      <c r="C839" s="88">
        <v>10551.684967815221</v>
      </c>
      <c r="D839" s="89">
        <v>28.860190999999986</v>
      </c>
    </row>
    <row r="840" spans="2:4">
      <c r="B840" s="38">
        <v>1970</v>
      </c>
      <c r="C840" s="88">
        <v>10767.471958584987</v>
      </c>
      <c r="D840" s="89">
        <v>28.9</v>
      </c>
    </row>
    <row r="841" spans="2:4">
      <c r="B841" s="38">
        <v>1971</v>
      </c>
      <c r="C841" s="88">
        <v>10941.474233995743</v>
      </c>
      <c r="D841" s="89">
        <v>29.409884999999999</v>
      </c>
    </row>
    <row r="842" spans="2:4">
      <c r="B842" s="38">
        <v>1972</v>
      </c>
      <c r="C842" s="88">
        <v>11293.924642022861</v>
      </c>
      <c r="D842" s="89">
        <v>29.91977</v>
      </c>
    </row>
    <row r="843" spans="2:4">
      <c r="B843" s="38">
        <v>1973</v>
      </c>
      <c r="C843" s="88">
        <v>12025.280199252802</v>
      </c>
      <c r="D843" s="89">
        <v>30.429655</v>
      </c>
    </row>
    <row r="844" spans="2:4">
      <c r="B844" s="38">
        <v>1974</v>
      </c>
      <c r="C844" s="88">
        <v>11858.903671030164</v>
      </c>
      <c r="D844" s="89">
        <v>30.939540000000001</v>
      </c>
    </row>
    <row r="845" spans="2:4">
      <c r="B845" s="38">
        <v>1975</v>
      </c>
      <c r="C845" s="88">
        <v>11847.087076403095</v>
      </c>
      <c r="D845" s="89">
        <v>31.449425000000002</v>
      </c>
    </row>
    <row r="846" spans="2:4">
      <c r="B846" s="38">
        <v>1976</v>
      </c>
      <c r="C846" s="88">
        <v>12114.952140340889</v>
      </c>
      <c r="D846" s="89">
        <v>31.959310000000002</v>
      </c>
    </row>
    <row r="847" spans="2:4">
      <c r="B847" s="38">
        <v>1977</v>
      </c>
      <c r="C847" s="88">
        <v>12383.613093860695</v>
      </c>
      <c r="D847" s="89">
        <v>32.469194999999999</v>
      </c>
    </row>
    <row r="848" spans="2:4">
      <c r="B848" s="38">
        <v>1978</v>
      </c>
      <c r="C848" s="88">
        <v>12827.834849644809</v>
      </c>
      <c r="D848" s="89">
        <v>32.979079999999996</v>
      </c>
    </row>
    <row r="849" spans="2:4">
      <c r="B849" s="38">
        <v>1979</v>
      </c>
      <c r="C849" s="88">
        <v>13167.283204097603</v>
      </c>
      <c r="D849" s="89">
        <v>33.488964999999993</v>
      </c>
    </row>
    <row r="850" spans="2:4">
      <c r="B850" s="38">
        <v>1980</v>
      </c>
      <c r="C850" s="88">
        <v>12931.49128103136</v>
      </c>
      <c r="D850" s="89">
        <v>33.998849999999997</v>
      </c>
    </row>
    <row r="851" spans="2:4">
      <c r="B851" s="38">
        <v>1981</v>
      </c>
      <c r="C851" s="88">
        <v>12747.426302481243</v>
      </c>
      <c r="D851" s="89">
        <v>34.461444</v>
      </c>
    </row>
    <row r="852" spans="2:4">
      <c r="B852" s="38">
        <v>1982</v>
      </c>
      <c r="C852" s="88">
        <v>12954.64740105841</v>
      </c>
      <c r="D852" s="89">
        <v>34.924038000000003</v>
      </c>
    </row>
    <row r="853" spans="2:4">
      <c r="B853" s="38">
        <v>1983</v>
      </c>
      <c r="C853" s="88">
        <v>13404.466833690942</v>
      </c>
      <c r="D853" s="89">
        <v>35.386632000000006</v>
      </c>
    </row>
    <row r="854" spans="2:4">
      <c r="B854" s="38">
        <v>1984</v>
      </c>
      <c r="C854" s="88">
        <v>13720.057238973992</v>
      </c>
      <c r="D854" s="89">
        <v>35.849226000000009</v>
      </c>
    </row>
    <row r="855" spans="2:4">
      <c r="B855" s="38">
        <v>1985</v>
      </c>
      <c r="C855" s="88">
        <v>14164.54610577419</v>
      </c>
      <c r="D855" s="89">
        <v>36.311820000000012</v>
      </c>
    </row>
    <row r="856" spans="2:4">
      <c r="B856" s="38">
        <v>1986</v>
      </c>
      <c r="C856" s="88">
        <v>14741.815746318507</v>
      </c>
      <c r="D856" s="89">
        <v>36.774414000000014</v>
      </c>
    </row>
    <row r="857" spans="2:4">
      <c r="B857" s="38">
        <v>1987</v>
      </c>
      <c r="C857" s="88">
        <v>15393.437392618882</v>
      </c>
      <c r="D857" s="89">
        <v>37.237008000000017</v>
      </c>
    </row>
    <row r="858" spans="2:4">
      <c r="B858" s="38">
        <v>1988</v>
      </c>
      <c r="C858" s="88">
        <v>16109.99642527258</v>
      </c>
      <c r="D858" s="89">
        <v>37.69960200000002</v>
      </c>
    </row>
    <row r="859" spans="2:4">
      <c r="B859" s="38">
        <v>1989</v>
      </c>
      <c r="C859" s="88">
        <v>16413.722920989137</v>
      </c>
      <c r="D859" s="89">
        <v>38.162196000000023</v>
      </c>
    </row>
    <row r="860" spans="2:4">
      <c r="B860" s="38">
        <v>1990</v>
      </c>
      <c r="C860" s="88">
        <v>16429.911584495658</v>
      </c>
      <c r="D860" s="89">
        <v>38.624789999999997</v>
      </c>
    </row>
    <row r="861" spans="2:4">
      <c r="B861" s="38">
        <v>1991</v>
      </c>
      <c r="C861" s="88">
        <v>16155.292279578831</v>
      </c>
      <c r="D861" s="89">
        <v>38.808875999999998</v>
      </c>
    </row>
    <row r="862" spans="2:4">
      <c r="B862" s="38">
        <v>1992</v>
      </c>
      <c r="C862" s="88">
        <v>16133.494698974384</v>
      </c>
      <c r="D862" s="89">
        <v>38.992961999999999</v>
      </c>
    </row>
    <row r="863" spans="2:4">
      <c r="B863" s="38">
        <v>1993</v>
      </c>
      <c r="C863" s="88">
        <v>16458.296159635553</v>
      </c>
      <c r="D863" s="89">
        <v>39.177047999999999</v>
      </c>
    </row>
    <row r="864" spans="2:4">
      <c r="B864" s="38">
        <v>1994</v>
      </c>
      <c r="C864" s="88">
        <v>17117.941687196901</v>
      </c>
      <c r="D864" s="89">
        <v>39.361134</v>
      </c>
    </row>
    <row r="865" spans="2:4">
      <c r="B865" s="38">
        <v>1995</v>
      </c>
      <c r="C865" s="88">
        <v>17585.527396276437</v>
      </c>
      <c r="D865" s="89">
        <v>39.54522</v>
      </c>
    </row>
    <row r="866" spans="2:4">
      <c r="B866" s="38">
        <v>1996</v>
      </c>
      <c r="C866" s="88">
        <v>18044.003183377976</v>
      </c>
      <c r="D866" s="89">
        <v>39.729306000000001</v>
      </c>
    </row>
    <row r="867" spans="2:4">
      <c r="B867" s="38">
        <v>1997</v>
      </c>
      <c r="C867" s="88">
        <v>19115.072462085736</v>
      </c>
      <c r="D867" s="89">
        <v>39.913392000000002</v>
      </c>
    </row>
    <row r="868" spans="2:4">
      <c r="B868" s="38">
        <v>1998</v>
      </c>
      <c r="C868" s="88">
        <v>19724.085413065444</v>
      </c>
      <c r="D868" s="89">
        <v>40.097478000000002</v>
      </c>
    </row>
    <row r="869" spans="2:4">
      <c r="B869" s="38">
        <v>1999</v>
      </c>
      <c r="C869" s="88">
        <v>20269.481542579528</v>
      </c>
      <c r="D869" s="89">
        <v>40.281564000000003</v>
      </c>
    </row>
    <row r="870" spans="2:4">
      <c r="B870" s="40">
        <v>2000</v>
      </c>
      <c r="C870" s="90">
        <v>21045.720019775421</v>
      </c>
      <c r="D870" s="91">
        <v>40.465649999999997</v>
      </c>
    </row>
    <row r="874" spans="2:4" ht="30">
      <c r="B874" s="87"/>
      <c r="C874" s="97" t="s">
        <v>423</v>
      </c>
      <c r="D874" s="94" t="s">
        <v>425</v>
      </c>
    </row>
    <row r="875" spans="2:4">
      <c r="B875" s="40"/>
      <c r="C875" s="98" t="s">
        <v>422</v>
      </c>
      <c r="D875" s="96" t="s">
        <v>422</v>
      </c>
    </row>
    <row r="876" spans="2:4">
      <c r="B876" s="38">
        <v>1870</v>
      </c>
      <c r="C876" s="88">
        <v>2444.6436654277486</v>
      </c>
      <c r="D876" s="89">
        <v>51.340739999999997</v>
      </c>
    </row>
    <row r="877" spans="2:4">
      <c r="B877" s="38">
        <v>1871</v>
      </c>
      <c r="C877" s="88">
        <v>2502.846853861502</v>
      </c>
      <c r="D877" s="89">
        <v>51.049861499999999</v>
      </c>
    </row>
    <row r="878" spans="2:4">
      <c r="B878" s="38">
        <v>1872</v>
      </c>
      <c r="C878" s="88">
        <v>2540.9388646288212</v>
      </c>
      <c r="D878" s="89">
        <v>50.758983000000001</v>
      </c>
    </row>
    <row r="879" spans="2:4">
      <c r="B879" s="38">
        <v>1873</v>
      </c>
      <c r="C879" s="88">
        <v>2604.2525594107565</v>
      </c>
      <c r="D879" s="89">
        <v>50.468104500000003</v>
      </c>
    </row>
    <row r="880" spans="2:4">
      <c r="B880" s="38">
        <v>1874</v>
      </c>
      <c r="C880" s="88">
        <v>2527.2550438794897</v>
      </c>
      <c r="D880" s="89">
        <v>50.177226000000005</v>
      </c>
    </row>
    <row r="881" spans="2:4">
      <c r="B881" s="38">
        <v>1875</v>
      </c>
      <c r="C881" s="88">
        <v>2598.5854790584594</v>
      </c>
      <c r="D881" s="89">
        <v>49.886347500000007</v>
      </c>
    </row>
    <row r="882" spans="2:4">
      <c r="B882" s="38">
        <v>1876</v>
      </c>
      <c r="C882" s="88">
        <v>2570.3545271890594</v>
      </c>
      <c r="D882" s="89">
        <v>49.595469000000008</v>
      </c>
    </row>
    <row r="883" spans="2:4">
      <c r="B883" s="38">
        <v>1877</v>
      </c>
      <c r="C883" s="88">
        <v>2595.3935552033809</v>
      </c>
      <c r="D883" s="89">
        <v>49.30459050000001</v>
      </c>
    </row>
    <row r="884" spans="2:4">
      <c r="B884" s="38">
        <v>1878</v>
      </c>
      <c r="C884" s="88">
        <v>2645.9617054712376</v>
      </c>
      <c r="D884" s="89">
        <v>49.013712000000012</v>
      </c>
    </row>
    <row r="885" spans="2:4">
      <c r="B885" s="38">
        <v>1879</v>
      </c>
      <c r="C885" s="88">
        <v>2909.4331983805669</v>
      </c>
      <c r="D885" s="89">
        <v>48.722833500000014</v>
      </c>
    </row>
    <row r="886" spans="2:4">
      <c r="B886" s="38">
        <v>1880</v>
      </c>
      <c r="C886" s="88">
        <v>3183.9549724523363</v>
      </c>
      <c r="D886" s="89">
        <v>48.431955000000016</v>
      </c>
    </row>
    <row r="887" spans="2:4">
      <c r="B887" s="38">
        <v>1881</v>
      </c>
      <c r="C887" s="88">
        <v>3215.4494327735151</v>
      </c>
      <c r="D887" s="89">
        <v>48.141076500000018</v>
      </c>
    </row>
    <row r="888" spans="2:4">
      <c r="B888" s="38">
        <v>1882</v>
      </c>
      <c r="C888" s="88">
        <v>3337.9599072170781</v>
      </c>
      <c r="D888" s="89">
        <v>47.85019800000002</v>
      </c>
    </row>
    <row r="889" spans="2:4">
      <c r="B889" s="38">
        <v>1883</v>
      </c>
      <c r="C889" s="88">
        <v>3338.5870265692033</v>
      </c>
      <c r="D889" s="89">
        <v>47.559319500000022</v>
      </c>
    </row>
    <row r="890" spans="2:4">
      <c r="B890" s="38">
        <v>1884</v>
      </c>
      <c r="C890" s="88">
        <v>3320.2806007734507</v>
      </c>
      <c r="D890" s="89">
        <v>47.268441000000024</v>
      </c>
    </row>
    <row r="891" spans="2:4">
      <c r="B891" s="38">
        <v>1885</v>
      </c>
      <c r="C891" s="88">
        <v>3269.9590358480282</v>
      </c>
      <c r="D891" s="89">
        <v>46.977562500000026</v>
      </c>
    </row>
    <row r="892" spans="2:4">
      <c r="B892" s="38">
        <v>1886</v>
      </c>
      <c r="C892" s="88">
        <v>3294.0650574238362</v>
      </c>
      <c r="D892" s="89">
        <v>46.686684000000028</v>
      </c>
    </row>
    <row r="893" spans="2:4">
      <c r="B893" s="38">
        <v>1887</v>
      </c>
      <c r="C893" s="88">
        <v>3368.2546090701117</v>
      </c>
      <c r="D893" s="89">
        <v>46.39580550000003</v>
      </c>
    </row>
    <row r="894" spans="2:4">
      <c r="B894" s="38">
        <v>1888</v>
      </c>
      <c r="C894" s="88">
        <v>3281.6637028255286</v>
      </c>
      <c r="D894" s="89">
        <v>46.104927000000032</v>
      </c>
    </row>
    <row r="895" spans="2:4">
      <c r="B895" s="38">
        <v>1889</v>
      </c>
      <c r="C895" s="88">
        <v>3413.28044375645</v>
      </c>
      <c r="D895" s="89">
        <v>45.814048500000034</v>
      </c>
    </row>
    <row r="896" spans="2:4">
      <c r="B896" s="38">
        <v>1890</v>
      </c>
      <c r="C896" s="88">
        <v>3391.898281254937</v>
      </c>
      <c r="D896" s="89">
        <v>45.52317</v>
      </c>
    </row>
    <row r="897" spans="2:4">
      <c r="B897" s="38">
        <v>1891</v>
      </c>
      <c r="C897" s="88">
        <v>3467.2636507150369</v>
      </c>
      <c r="D897" s="89">
        <v>45.8015355</v>
      </c>
    </row>
    <row r="898" spans="2:4">
      <c r="B898" s="38">
        <v>1892</v>
      </c>
      <c r="C898" s="88">
        <v>3727.9955856921815</v>
      </c>
      <c r="D898" s="89">
        <v>46.079901</v>
      </c>
    </row>
    <row r="899" spans="2:4">
      <c r="B899" s="38">
        <v>1893</v>
      </c>
      <c r="C899" s="88">
        <v>3478.4119825675657</v>
      </c>
      <c r="D899" s="89">
        <v>46.358266499999999</v>
      </c>
    </row>
    <row r="900" spans="2:4">
      <c r="B900" s="38">
        <v>1894</v>
      </c>
      <c r="C900" s="88">
        <v>3313.7995798135421</v>
      </c>
      <c r="D900" s="89">
        <v>46.636631999999999</v>
      </c>
    </row>
    <row r="901" spans="2:4">
      <c r="B901" s="38">
        <v>1895</v>
      </c>
      <c r="C901" s="88">
        <v>3644.2203547551221</v>
      </c>
      <c r="D901" s="89">
        <v>46.914997499999998</v>
      </c>
    </row>
    <row r="902" spans="2:4">
      <c r="B902" s="38">
        <v>1896</v>
      </c>
      <c r="C902" s="88">
        <v>3504.4280715560494</v>
      </c>
      <c r="D902" s="89">
        <v>47.193362999999998</v>
      </c>
    </row>
    <row r="903" spans="2:4">
      <c r="B903" s="38">
        <v>1897</v>
      </c>
      <c r="C903" s="88">
        <v>3769.4832967669827</v>
      </c>
      <c r="D903" s="89">
        <v>47.471728499999998</v>
      </c>
    </row>
    <row r="904" spans="2:4">
      <c r="B904" s="38">
        <v>1898</v>
      </c>
      <c r="C904" s="88">
        <v>3779.691749908513</v>
      </c>
      <c r="D904" s="89">
        <v>47.750093999999997</v>
      </c>
    </row>
    <row r="905" spans="2:4">
      <c r="B905" s="38">
        <v>1899</v>
      </c>
      <c r="C905" s="88">
        <v>4051.3670612989567</v>
      </c>
      <c r="D905" s="89">
        <v>48.028459499999997</v>
      </c>
    </row>
    <row r="906" spans="2:4">
      <c r="B906" s="38">
        <v>1900</v>
      </c>
      <c r="C906" s="88">
        <v>4090.7872916966658</v>
      </c>
      <c r="D906" s="89">
        <v>48.306824999999996</v>
      </c>
    </row>
    <row r="907" spans="2:4">
      <c r="B907" s="38">
        <v>1901</v>
      </c>
      <c r="C907" s="88">
        <v>4463.8631881676256</v>
      </c>
      <c r="D907" s="89">
        <v>48.585190499999996</v>
      </c>
    </row>
    <row r="908" spans="2:4">
      <c r="B908" s="38">
        <v>1902</v>
      </c>
      <c r="C908" s="88">
        <v>4420.6301450880228</v>
      </c>
      <c r="D908" s="89">
        <v>48.863555999999996</v>
      </c>
    </row>
    <row r="909" spans="2:4">
      <c r="B909" s="38">
        <v>1903</v>
      </c>
      <c r="C909" s="88">
        <v>4550.8943740271288</v>
      </c>
      <c r="D909" s="89">
        <v>49.141921499999995</v>
      </c>
    </row>
    <row r="910" spans="2:4">
      <c r="B910" s="38">
        <v>1904</v>
      </c>
      <c r="C910" s="88">
        <v>4409.5320240043638</v>
      </c>
      <c r="D910" s="89">
        <v>49.420286999999995</v>
      </c>
    </row>
    <row r="911" spans="2:4">
      <c r="B911" s="38">
        <v>1905</v>
      </c>
      <c r="C911" s="88">
        <v>4642.1638917608461</v>
      </c>
      <c r="D911" s="89">
        <v>49.698652499999994</v>
      </c>
    </row>
    <row r="912" spans="2:4">
      <c r="B912" s="38">
        <v>1906</v>
      </c>
      <c r="C912" s="88">
        <v>5079.124239244491</v>
      </c>
      <c r="D912" s="89">
        <v>49.977017999999994</v>
      </c>
    </row>
    <row r="913" spans="2:4">
      <c r="B913" s="38">
        <v>1907</v>
      </c>
      <c r="C913" s="88">
        <v>5064.8904269570303</v>
      </c>
      <c r="D913" s="89">
        <v>50.255383499999994</v>
      </c>
    </row>
    <row r="914" spans="2:4">
      <c r="B914" s="38">
        <v>1908</v>
      </c>
      <c r="C914" s="88">
        <v>4560.6159676604348</v>
      </c>
      <c r="D914" s="89">
        <v>50.533748999999993</v>
      </c>
    </row>
    <row r="915" spans="2:4">
      <c r="B915" s="38">
        <v>1909</v>
      </c>
      <c r="C915" s="88">
        <v>5017.4959876713074</v>
      </c>
      <c r="D915" s="89">
        <v>50.812114499999993</v>
      </c>
    </row>
    <row r="916" spans="2:4">
      <c r="B916" s="38">
        <v>1910</v>
      </c>
      <c r="C916" s="88">
        <v>4963.7357034290217</v>
      </c>
      <c r="D916" s="89">
        <v>51.090479999999999</v>
      </c>
    </row>
    <row r="917" spans="2:4">
      <c r="B917" s="38">
        <v>1911</v>
      </c>
      <c r="C917" s="88">
        <v>5045.6839038988055</v>
      </c>
      <c r="D917" s="89">
        <v>51.258039473684207</v>
      </c>
    </row>
    <row r="918" spans="2:4">
      <c r="B918" s="38">
        <v>1912</v>
      </c>
      <c r="C918" s="88">
        <v>5200.6984734020871</v>
      </c>
      <c r="D918" s="89">
        <v>51.425598947368414</v>
      </c>
    </row>
    <row r="919" spans="2:4">
      <c r="B919" s="38">
        <v>1913</v>
      </c>
      <c r="C919" s="88">
        <v>5300.7294633526626</v>
      </c>
      <c r="D919" s="89">
        <v>51.593158421052621</v>
      </c>
    </row>
    <row r="920" spans="2:4">
      <c r="B920" s="38">
        <v>1914</v>
      </c>
      <c r="C920" s="88">
        <v>4799.2011356213252</v>
      </c>
      <c r="D920" s="89">
        <v>51.760717894736828</v>
      </c>
    </row>
    <row r="921" spans="2:4">
      <c r="B921" s="38">
        <v>1915</v>
      </c>
      <c r="C921" s="88">
        <v>4864.1926174696109</v>
      </c>
      <c r="D921" s="89">
        <v>51.928277368421035</v>
      </c>
    </row>
    <row r="922" spans="2:4">
      <c r="B922" s="38">
        <v>1916</v>
      </c>
      <c r="C922" s="88">
        <v>5458.6928998476023</v>
      </c>
      <c r="D922" s="89">
        <v>52.095836842105243</v>
      </c>
    </row>
    <row r="923" spans="2:4">
      <c r="B923" s="38">
        <v>1917</v>
      </c>
      <c r="C923" s="88">
        <v>5247.7368735370892</v>
      </c>
      <c r="D923" s="89">
        <v>52.26339631578945</v>
      </c>
    </row>
    <row r="924" spans="2:4">
      <c r="B924" s="38">
        <v>1918</v>
      </c>
      <c r="C924" s="88">
        <v>5658.9843937575033</v>
      </c>
      <c r="D924" s="89">
        <v>52.430955789473657</v>
      </c>
    </row>
    <row r="925" spans="2:4">
      <c r="B925" s="38">
        <v>1919</v>
      </c>
      <c r="C925" s="88">
        <v>5680.4064926568881</v>
      </c>
      <c r="D925" s="89">
        <v>52.598515263157864</v>
      </c>
    </row>
    <row r="926" spans="2:4">
      <c r="B926" s="38">
        <v>1920</v>
      </c>
      <c r="C926" s="88">
        <v>5552.3273640778061</v>
      </c>
      <c r="D926" s="89">
        <v>52.766074736842072</v>
      </c>
    </row>
    <row r="927" spans="2:4">
      <c r="B927" s="38">
        <v>1921</v>
      </c>
      <c r="C927" s="88">
        <v>5322.7335909107596</v>
      </c>
      <c r="D927" s="89">
        <v>52.933634210526279</v>
      </c>
    </row>
    <row r="928" spans="2:4">
      <c r="B928" s="38">
        <v>1922</v>
      </c>
      <c r="C928" s="88">
        <v>5539.843678722711</v>
      </c>
      <c r="D928" s="89">
        <v>53.101193684210486</v>
      </c>
    </row>
    <row r="929" spans="2:4">
      <c r="B929" s="38">
        <v>1923</v>
      </c>
      <c r="C929" s="88">
        <v>6164.1990354756335</v>
      </c>
      <c r="D929" s="89">
        <v>53.268753157894693</v>
      </c>
    </row>
    <row r="930" spans="2:4">
      <c r="B930" s="38">
        <v>1924</v>
      </c>
      <c r="C930" s="88">
        <v>6232.5506730215266</v>
      </c>
      <c r="D930" s="89">
        <v>53.4363126315789</v>
      </c>
    </row>
    <row r="931" spans="2:4">
      <c r="B931" s="38">
        <v>1925</v>
      </c>
      <c r="C931" s="88">
        <v>6282.4188710398676</v>
      </c>
      <c r="D931" s="89">
        <v>53.603872105263108</v>
      </c>
    </row>
    <row r="932" spans="2:4">
      <c r="B932" s="38">
        <v>1926</v>
      </c>
      <c r="C932" s="88">
        <v>6602.4422138693508</v>
      </c>
      <c r="D932" s="89">
        <v>53.771431578947315</v>
      </c>
    </row>
    <row r="933" spans="2:4">
      <c r="B933" s="38">
        <v>1927</v>
      </c>
      <c r="C933" s="88">
        <v>6576.4989456243411</v>
      </c>
      <c r="D933" s="89">
        <v>53.938991052631522</v>
      </c>
    </row>
    <row r="934" spans="2:4">
      <c r="B934" s="38">
        <v>1928</v>
      </c>
      <c r="C934" s="88">
        <v>6569.345446429309</v>
      </c>
      <c r="D934" s="89">
        <v>54.106550526315729</v>
      </c>
    </row>
    <row r="935" spans="2:4">
      <c r="B935" s="38">
        <v>1929</v>
      </c>
      <c r="C935" s="88">
        <v>6898.7221563254125</v>
      </c>
      <c r="D935" s="89">
        <v>54.27411</v>
      </c>
    </row>
    <row r="936" spans="2:4">
      <c r="B936" s="38">
        <v>1930</v>
      </c>
      <c r="C936" s="88">
        <v>6212.7127066015455</v>
      </c>
      <c r="D936" s="89">
        <v>53.567009047619045</v>
      </c>
    </row>
    <row r="937" spans="2:4">
      <c r="B937" s="38">
        <v>1931</v>
      </c>
      <c r="C937" s="88">
        <v>5691.3665963268159</v>
      </c>
      <c r="D937" s="89">
        <v>52.85990809523809</v>
      </c>
    </row>
    <row r="938" spans="2:4">
      <c r="B938" s="38">
        <v>1932</v>
      </c>
      <c r="C938" s="88">
        <v>4908.365780158806</v>
      </c>
      <c r="D938" s="89">
        <v>52.152807142857135</v>
      </c>
    </row>
    <row r="939" spans="2:4">
      <c r="B939" s="38">
        <v>1933</v>
      </c>
      <c r="C939" s="88">
        <v>4776.9154778887305</v>
      </c>
      <c r="D939" s="89">
        <v>51.44570619047618</v>
      </c>
    </row>
    <row r="940" spans="2:4">
      <c r="B940" s="38">
        <v>1934</v>
      </c>
      <c r="C940" s="88">
        <v>5113.6075934413839</v>
      </c>
      <c r="D940" s="89">
        <v>50.738605238095225</v>
      </c>
    </row>
    <row r="941" spans="2:4">
      <c r="B941" s="38">
        <v>1935</v>
      </c>
      <c r="C941" s="88">
        <v>5466.8379464879281</v>
      </c>
      <c r="D941" s="89">
        <v>50.03150428571427</v>
      </c>
    </row>
    <row r="942" spans="2:4">
      <c r="B942" s="38">
        <v>1936</v>
      </c>
      <c r="C942" s="88">
        <v>6203.8837823765753</v>
      </c>
      <c r="D942" s="89">
        <v>49.324403333333315</v>
      </c>
    </row>
    <row r="943" spans="2:4">
      <c r="B943" s="38">
        <v>1937</v>
      </c>
      <c r="C943" s="88">
        <v>6430.1214777853302</v>
      </c>
      <c r="D943" s="89">
        <v>48.61730238095236</v>
      </c>
    </row>
    <row r="944" spans="2:4">
      <c r="B944" s="38">
        <v>1938</v>
      </c>
      <c r="C944" s="88">
        <v>6126.4656718476963</v>
      </c>
      <c r="D944" s="89">
        <v>47.910201428571405</v>
      </c>
    </row>
    <row r="945" spans="2:4">
      <c r="B945" s="38">
        <v>1939</v>
      </c>
      <c r="C945" s="88">
        <v>6560.752658907244</v>
      </c>
      <c r="D945" s="89">
        <v>47.20310047619045</v>
      </c>
    </row>
    <row r="946" spans="2:4">
      <c r="B946" s="38">
        <v>1940</v>
      </c>
      <c r="C946" s="88">
        <v>7009.637212844078</v>
      </c>
      <c r="D946" s="89">
        <v>46.495999523809495</v>
      </c>
    </row>
    <row r="947" spans="2:4">
      <c r="B947" s="38">
        <v>1941</v>
      </c>
      <c r="C947" s="88">
        <v>8205.6830991173974</v>
      </c>
      <c r="D947" s="89">
        <v>45.78889857142854</v>
      </c>
    </row>
    <row r="948" spans="2:4">
      <c r="B948" s="38">
        <v>1942</v>
      </c>
      <c r="C948" s="88">
        <v>9741.1051881287585</v>
      </c>
      <c r="D948" s="89">
        <v>45.081797619047585</v>
      </c>
    </row>
    <row r="949" spans="2:4">
      <c r="B949" s="38">
        <v>1943</v>
      </c>
      <c r="C949" s="88">
        <v>11518.171571769917</v>
      </c>
      <c r="D949" s="89">
        <v>44.37469666666663</v>
      </c>
    </row>
    <row r="950" spans="2:4">
      <c r="B950" s="38">
        <v>1944</v>
      </c>
      <c r="C950" s="88">
        <v>12333.449664236308</v>
      </c>
      <c r="D950" s="89">
        <v>43.667595714285675</v>
      </c>
    </row>
    <row r="951" spans="2:4">
      <c r="B951" s="38">
        <v>1945</v>
      </c>
      <c r="C951" s="88">
        <v>11708.647557555134</v>
      </c>
      <c r="D951" s="89">
        <v>42.960494761904719</v>
      </c>
    </row>
    <row r="952" spans="2:4">
      <c r="B952" s="38">
        <v>1946</v>
      </c>
      <c r="C952" s="88">
        <v>9196.5429688600834</v>
      </c>
      <c r="D952" s="89">
        <v>42.253393809523764</v>
      </c>
    </row>
    <row r="953" spans="2:4">
      <c r="B953" s="38">
        <v>1947</v>
      </c>
      <c r="C953" s="88">
        <v>8885.9943810129371</v>
      </c>
      <c r="D953" s="89">
        <v>41.546292857142809</v>
      </c>
    </row>
    <row r="954" spans="2:4">
      <c r="B954" s="38">
        <v>1948</v>
      </c>
      <c r="C954" s="88">
        <v>9064.5622507693461</v>
      </c>
      <c r="D954" s="89">
        <v>40.839191904761854</v>
      </c>
    </row>
    <row r="955" spans="2:4">
      <c r="B955" s="38">
        <v>1949</v>
      </c>
      <c r="C955" s="88">
        <v>8943.7443212926482</v>
      </c>
      <c r="D955" s="89">
        <v>40.132090952380899</v>
      </c>
    </row>
    <row r="956" spans="2:4">
      <c r="B956" s="38">
        <v>1950</v>
      </c>
      <c r="C956" s="88">
        <v>9561.3478600652797</v>
      </c>
      <c r="D956" s="89">
        <v>39.424990000000001</v>
      </c>
    </row>
    <row r="957" spans="2:4">
      <c r="B957" s="38">
        <v>1951</v>
      </c>
      <c r="C957" s="88">
        <v>10116.246335825619</v>
      </c>
      <c r="D957" s="89">
        <v>39.284863000000001</v>
      </c>
    </row>
    <row r="958" spans="2:4">
      <c r="B958" s="38">
        <v>1952</v>
      </c>
      <c r="C958" s="88">
        <v>10315.544610385077</v>
      </c>
      <c r="D958" s="89">
        <v>39.144736000000002</v>
      </c>
    </row>
    <row r="959" spans="2:4">
      <c r="B959" s="38">
        <v>1953</v>
      </c>
      <c r="C959" s="88">
        <v>10612.608000799082</v>
      </c>
      <c r="D959" s="89">
        <v>39.004609000000002</v>
      </c>
    </row>
    <row r="960" spans="2:4">
      <c r="B960" s="38">
        <v>1954</v>
      </c>
      <c r="C960" s="88">
        <v>10359.108363083189</v>
      </c>
      <c r="D960" s="89">
        <v>38.864482000000002</v>
      </c>
    </row>
    <row r="961" spans="2:4">
      <c r="B961" s="38">
        <v>1955</v>
      </c>
      <c r="C961" s="88">
        <v>10896.854716719601</v>
      </c>
      <c r="D961" s="89">
        <v>38.724355000000003</v>
      </c>
    </row>
    <row r="962" spans="2:4">
      <c r="B962" s="38">
        <v>1956</v>
      </c>
      <c r="C962" s="88">
        <v>10914.282161950941</v>
      </c>
      <c r="D962" s="89">
        <v>38.584228000000003</v>
      </c>
    </row>
    <row r="963" spans="2:4">
      <c r="B963" s="38">
        <v>1957</v>
      </c>
      <c r="C963" s="88">
        <v>10919.986742952833</v>
      </c>
      <c r="D963" s="89">
        <v>38.444101000000003</v>
      </c>
    </row>
    <row r="964" spans="2:4">
      <c r="B964" s="38">
        <v>1958</v>
      </c>
      <c r="C964" s="88">
        <v>10630.528013174597</v>
      </c>
      <c r="D964" s="89">
        <v>38.303974000000004</v>
      </c>
    </row>
    <row r="965" spans="2:4">
      <c r="B965" s="38">
        <v>1959</v>
      </c>
      <c r="C965" s="88">
        <v>11230.16926277906</v>
      </c>
      <c r="D965" s="89">
        <v>38.163847000000004</v>
      </c>
    </row>
    <row r="966" spans="2:4">
      <c r="B966" s="38">
        <v>1960</v>
      </c>
      <c r="C966" s="88">
        <v>11328.475516269904</v>
      </c>
      <c r="D966" s="89">
        <v>38.023719999999997</v>
      </c>
    </row>
    <row r="967" spans="2:4">
      <c r="B967" s="38">
        <v>1961</v>
      </c>
      <c r="C967" s="88">
        <v>11401.734434457867</v>
      </c>
      <c r="D967" s="89">
        <v>37.827808999999995</v>
      </c>
    </row>
    <row r="968" spans="2:4">
      <c r="B968" s="38">
        <v>1962</v>
      </c>
      <c r="C968" s="88">
        <v>11904.984507178162</v>
      </c>
      <c r="D968" s="89">
        <v>37.631897999999993</v>
      </c>
    </row>
    <row r="969" spans="2:4">
      <c r="B969" s="38">
        <v>1963</v>
      </c>
      <c r="C969" s="88">
        <v>12242.340495238901</v>
      </c>
      <c r="D969" s="89">
        <v>37.43598699999999</v>
      </c>
    </row>
    <row r="970" spans="2:4">
      <c r="B970" s="38">
        <v>1964</v>
      </c>
      <c r="C970" s="88">
        <v>12772.566431634954</v>
      </c>
      <c r="D970" s="89">
        <v>37.240075999999988</v>
      </c>
    </row>
    <row r="971" spans="2:4">
      <c r="B971" s="38">
        <v>1965</v>
      </c>
      <c r="C971" s="88">
        <v>13418.701718450051</v>
      </c>
      <c r="D971" s="89">
        <v>37.044164999999985</v>
      </c>
    </row>
    <row r="972" spans="2:4">
      <c r="B972" s="38">
        <v>1966</v>
      </c>
      <c r="C972" s="88">
        <v>14133.526658526658</v>
      </c>
      <c r="D972" s="89">
        <v>36.848253999999983</v>
      </c>
    </row>
    <row r="973" spans="2:4">
      <c r="B973" s="38">
        <v>1967</v>
      </c>
      <c r="C973" s="88">
        <v>14330.030395748621</v>
      </c>
      <c r="D973" s="89">
        <v>36.652342999999981</v>
      </c>
    </row>
    <row r="974" spans="2:4">
      <c r="B974" s="38">
        <v>1968</v>
      </c>
      <c r="C974" s="88">
        <v>14862.938825944417</v>
      </c>
      <c r="D974" s="89">
        <v>36.456431999999978</v>
      </c>
    </row>
    <row r="975" spans="2:4">
      <c r="B975" s="38">
        <v>1969</v>
      </c>
      <c r="C975" s="88">
        <v>15179.408615679135</v>
      </c>
      <c r="D975" s="89">
        <v>36.260520999999976</v>
      </c>
    </row>
    <row r="976" spans="2:4">
      <c r="B976" s="38">
        <v>1970</v>
      </c>
      <c r="C976" s="88">
        <v>15029.846087821626</v>
      </c>
      <c r="D976" s="89">
        <v>36.064610000000002</v>
      </c>
    </row>
    <row r="977" spans="2:4">
      <c r="B977" s="38">
        <v>1971</v>
      </c>
      <c r="C977" s="88">
        <v>15304.298833194485</v>
      </c>
      <c r="D977" s="89">
        <v>36.139578</v>
      </c>
    </row>
    <row r="978" spans="2:4">
      <c r="B978" s="38">
        <v>1972</v>
      </c>
      <c r="C978" s="88">
        <v>15943.867439112702</v>
      </c>
      <c r="D978" s="89">
        <v>36.214545999999999</v>
      </c>
    </row>
    <row r="979" spans="2:4">
      <c r="B979" s="38">
        <v>1973</v>
      </c>
      <c r="C979" s="88">
        <v>16689.343067071241</v>
      </c>
      <c r="D979" s="89">
        <v>36.289513999999997</v>
      </c>
    </row>
    <row r="980" spans="2:4">
      <c r="B980" s="38">
        <v>1974</v>
      </c>
      <c r="C980" s="88">
        <v>16491.269744779151</v>
      </c>
      <c r="D980" s="89">
        <v>36.364481999999995</v>
      </c>
    </row>
    <row r="981" spans="2:4">
      <c r="B981" s="38">
        <v>1975</v>
      </c>
      <c r="C981" s="88">
        <v>16283.632676306759</v>
      </c>
      <c r="D981" s="89">
        <v>36.439449999999994</v>
      </c>
    </row>
    <row r="982" spans="2:4">
      <c r="B982" s="38">
        <v>1976</v>
      </c>
      <c r="C982" s="88">
        <v>16975.086568670169</v>
      </c>
      <c r="D982" s="89">
        <v>36.514417999999992</v>
      </c>
    </row>
    <row r="983" spans="2:4">
      <c r="B983" s="38">
        <v>1977</v>
      </c>
      <c r="C983" s="88">
        <v>17566.502753826528</v>
      </c>
      <c r="D983" s="89">
        <v>36.58938599999999</v>
      </c>
    </row>
    <row r="984" spans="2:4">
      <c r="B984" s="38">
        <v>1978</v>
      </c>
      <c r="C984" s="88">
        <v>18372.972123009189</v>
      </c>
      <c r="D984" s="89">
        <v>36.664353999999989</v>
      </c>
    </row>
    <row r="985" spans="2:4">
      <c r="B985" s="38">
        <v>1979</v>
      </c>
      <c r="C985" s="88">
        <v>18789.393703761303</v>
      </c>
      <c r="D985" s="89">
        <v>36.739321999999987</v>
      </c>
    </row>
    <row r="986" spans="2:4">
      <c r="B986" s="38">
        <v>1980</v>
      </c>
      <c r="C986" s="88">
        <v>18577.36665413365</v>
      </c>
      <c r="D986" s="89">
        <v>36.81429</v>
      </c>
    </row>
    <row r="987" spans="2:4">
      <c r="B987" s="38">
        <v>1981</v>
      </c>
      <c r="C987" s="88">
        <v>18855.55486999598</v>
      </c>
      <c r="D987" s="89">
        <v>37.104849000000002</v>
      </c>
    </row>
    <row r="988" spans="2:4">
      <c r="B988" s="38">
        <v>1982</v>
      </c>
      <c r="C988" s="88">
        <v>18325.120263083551</v>
      </c>
      <c r="D988" s="89">
        <v>37.395408000000003</v>
      </c>
    </row>
    <row r="989" spans="2:4">
      <c r="B989" s="38">
        <v>1983</v>
      </c>
      <c r="C989" s="88">
        <v>18920.156391092147</v>
      </c>
      <c r="D989" s="89">
        <v>37.685967000000005</v>
      </c>
    </row>
    <row r="990" spans="2:4">
      <c r="B990" s="38">
        <v>1984</v>
      </c>
      <c r="C990" s="88">
        <v>20122.667101821073</v>
      </c>
      <c r="D990" s="89">
        <v>37.976526000000007</v>
      </c>
    </row>
    <row r="991" spans="2:4">
      <c r="B991" s="38">
        <v>1985</v>
      </c>
      <c r="C991" s="88">
        <v>20717.322960076497</v>
      </c>
      <c r="D991" s="89">
        <v>38.267085000000009</v>
      </c>
    </row>
    <row r="992" spans="2:4">
      <c r="B992" s="38">
        <v>1986</v>
      </c>
      <c r="C992" s="88">
        <v>21236.085463351239</v>
      </c>
      <c r="D992" s="89">
        <v>38.55764400000001</v>
      </c>
    </row>
    <row r="993" spans="2:4">
      <c r="B993" s="38">
        <v>1987</v>
      </c>
      <c r="C993" s="88">
        <v>21787.693674127881</v>
      </c>
      <c r="D993" s="89">
        <v>38.848203000000012</v>
      </c>
    </row>
    <row r="994" spans="2:4">
      <c r="B994" s="38">
        <v>1988</v>
      </c>
      <c r="C994" s="88">
        <v>22499.441620233243</v>
      </c>
      <c r="D994" s="89">
        <v>39.138762000000014</v>
      </c>
    </row>
    <row r="995" spans="2:4">
      <c r="B995" s="38">
        <v>1989</v>
      </c>
      <c r="C995" s="88">
        <v>23059.278193599523</v>
      </c>
      <c r="D995" s="89">
        <v>39.429321000000016</v>
      </c>
    </row>
    <row r="996" spans="2:4">
      <c r="B996" s="38">
        <v>1990</v>
      </c>
      <c r="C996" s="88">
        <v>23200.560312401587</v>
      </c>
      <c r="D996" s="89">
        <v>39.719880000000003</v>
      </c>
    </row>
    <row r="997" spans="2:4">
      <c r="B997" s="38">
        <v>1991</v>
      </c>
      <c r="C997" s="88">
        <v>22832.790045888927</v>
      </c>
      <c r="D997" s="89">
        <v>40.134174000000002</v>
      </c>
    </row>
    <row r="998" spans="2:4">
      <c r="B998" s="38">
        <v>1992</v>
      </c>
      <c r="C998" s="88">
        <v>23284.981879676943</v>
      </c>
      <c r="D998" s="89">
        <v>40.548468</v>
      </c>
    </row>
    <row r="999" spans="2:4">
      <c r="B999" s="38">
        <v>1993</v>
      </c>
      <c r="C999" s="88">
        <v>23640.112579572778</v>
      </c>
      <c r="D999" s="89">
        <v>40.962761999999998</v>
      </c>
    </row>
    <row r="1000" spans="2:4">
      <c r="B1000" s="38">
        <v>1994</v>
      </c>
      <c r="C1000" s="88">
        <v>24312.788958487981</v>
      </c>
      <c r="D1000" s="89">
        <v>41.377055999999996</v>
      </c>
    </row>
    <row r="1001" spans="2:4">
      <c r="B1001" s="38">
        <v>1995</v>
      </c>
      <c r="C1001" s="88">
        <v>24637.329856251428</v>
      </c>
      <c r="D1001" s="89">
        <v>41.791349999999994</v>
      </c>
    </row>
    <row r="1002" spans="2:4">
      <c r="B1002" s="38">
        <v>1996</v>
      </c>
      <c r="C1002" s="88">
        <v>25263.10164908837</v>
      </c>
      <c r="D1002" s="89">
        <v>42.205643999999992</v>
      </c>
    </row>
    <row r="1003" spans="2:4">
      <c r="B1003" s="38">
        <v>1997</v>
      </c>
      <c r="C1003" s="88">
        <v>26074.239422588977</v>
      </c>
      <c r="D1003" s="89">
        <v>42.619937999999991</v>
      </c>
    </row>
    <row r="1004" spans="2:4">
      <c r="B1004" s="38">
        <v>1998</v>
      </c>
      <c r="C1004" s="88">
        <v>26893.450858320128</v>
      </c>
      <c r="D1004" s="89">
        <v>43.034231999999989</v>
      </c>
    </row>
    <row r="1005" spans="2:4">
      <c r="B1005" s="38">
        <v>1999</v>
      </c>
      <c r="C1005" s="88">
        <v>27869.812027671189</v>
      </c>
      <c r="D1005" s="89">
        <v>43.448525999999987</v>
      </c>
    </row>
    <row r="1006" spans="2:4">
      <c r="B1006" s="40">
        <v>2000</v>
      </c>
      <c r="C1006" s="90">
        <v>28701.934318309348</v>
      </c>
      <c r="D1006" s="91">
        <v>43.862819999999999</v>
      </c>
    </row>
    <row r="1008" spans="2:4">
      <c r="B1008" t="s">
        <v>426</v>
      </c>
    </row>
  </sheetData>
  <phoneticPr fontId="6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7"/>
  <sheetViews>
    <sheetView workbookViewId="0"/>
  </sheetViews>
  <sheetFormatPr defaultRowHeight="18"/>
  <cols>
    <col min="2" max="2" width="22.3984375" bestFit="1" customWidth="1"/>
  </cols>
  <sheetData>
    <row r="2" spans="2:4">
      <c r="B2" t="s">
        <v>427</v>
      </c>
    </row>
    <row r="4" spans="2:4">
      <c r="B4" s="42"/>
      <c r="C4" s="42" t="s">
        <v>281</v>
      </c>
      <c r="D4" s="42" t="s">
        <v>424</v>
      </c>
    </row>
    <row r="5" spans="2:4">
      <c r="B5" s="38" t="s">
        <v>286</v>
      </c>
      <c r="C5" s="39">
        <v>289.15272468612466</v>
      </c>
      <c r="D5" s="89">
        <v>37.71011</v>
      </c>
    </row>
    <row r="6" spans="2:4">
      <c r="B6" s="38" t="s">
        <v>283</v>
      </c>
      <c r="C6" s="39">
        <v>303.32103250659031</v>
      </c>
      <c r="D6" s="89">
        <v>41.484949999999998</v>
      </c>
    </row>
    <row r="7" spans="2:4">
      <c r="B7" s="38" t="s">
        <v>284</v>
      </c>
      <c r="C7" s="39">
        <v>324.05560335715057</v>
      </c>
      <c r="D7" s="89">
        <v>37.713810000000002</v>
      </c>
    </row>
    <row r="8" spans="2:4">
      <c r="B8" s="38" t="s">
        <v>290</v>
      </c>
      <c r="C8" s="39">
        <v>423.71368929684735</v>
      </c>
      <c r="D8" s="89">
        <v>41.181690000000003</v>
      </c>
    </row>
    <row r="9" spans="2:4">
      <c r="B9" s="38" t="s">
        <v>269</v>
      </c>
      <c r="C9" s="39">
        <v>448.02172581220339</v>
      </c>
      <c r="D9" s="89">
        <v>32.24</v>
      </c>
    </row>
    <row r="10" spans="2:4">
      <c r="B10" s="38" t="s">
        <v>292</v>
      </c>
      <c r="C10" s="39">
        <v>456.87522974763272</v>
      </c>
      <c r="D10" s="89">
        <v>41.889090000000003</v>
      </c>
    </row>
    <row r="11" spans="2:4">
      <c r="B11" s="38" t="s">
        <v>298</v>
      </c>
      <c r="C11" s="39">
        <v>474.31265682472696</v>
      </c>
      <c r="D11" s="89">
        <v>42.893569999999997</v>
      </c>
    </row>
    <row r="12" spans="2:4">
      <c r="B12" s="38" t="s">
        <v>296</v>
      </c>
      <c r="C12" s="39">
        <v>475.50223965389574</v>
      </c>
      <c r="D12" s="89">
        <v>40.159559999999999</v>
      </c>
    </row>
    <row r="13" spans="2:4">
      <c r="B13" s="38" t="s">
        <v>294</v>
      </c>
      <c r="C13" s="39">
        <v>539.54386854443464</v>
      </c>
      <c r="D13" s="89">
        <v>41.35698</v>
      </c>
    </row>
    <row r="14" spans="2:4">
      <c r="B14" s="38" t="s">
        <v>300</v>
      </c>
      <c r="C14" s="39">
        <v>546.90204796856256</v>
      </c>
      <c r="D14" s="89">
        <v>44.148020000000002</v>
      </c>
    </row>
    <row r="15" spans="2:4">
      <c r="B15" s="38" t="s">
        <v>303</v>
      </c>
      <c r="C15" s="39">
        <v>560.30522440330981</v>
      </c>
      <c r="D15" s="89">
        <v>36.306139999999999</v>
      </c>
    </row>
    <row r="16" spans="2:4">
      <c r="B16" s="38" t="s">
        <v>307</v>
      </c>
      <c r="C16" s="39">
        <v>617.03084620137508</v>
      </c>
      <c r="D16" s="89">
        <v>37.420450000000002</v>
      </c>
    </row>
    <row r="17" spans="2:4">
      <c r="B17" s="38" t="s">
        <v>271</v>
      </c>
      <c r="C17" s="39">
        <v>619.00278551532028</v>
      </c>
      <c r="D17" s="89">
        <v>35.246679999999998</v>
      </c>
    </row>
    <row r="18" spans="2:4">
      <c r="B18" s="38" t="s">
        <v>304</v>
      </c>
      <c r="C18" s="39">
        <v>643.01994573546403</v>
      </c>
      <c r="D18" s="89">
        <v>37.177329999999998</v>
      </c>
    </row>
    <row r="19" spans="2:4">
      <c r="B19" s="38" t="s">
        <v>309</v>
      </c>
      <c r="C19" s="39">
        <v>650.60094704686321</v>
      </c>
      <c r="D19" s="89">
        <v>55.804479999999998</v>
      </c>
    </row>
    <row r="20" spans="2:4">
      <c r="B20" s="38" t="s">
        <v>311</v>
      </c>
      <c r="C20" s="39">
        <v>660.9100089642086</v>
      </c>
      <c r="D20" s="89">
        <v>39.926340000000003</v>
      </c>
    </row>
    <row r="21" spans="2:4">
      <c r="B21" s="38" t="s">
        <v>313</v>
      </c>
      <c r="C21" s="39">
        <v>670.95112917331505</v>
      </c>
      <c r="D21" s="89">
        <v>39.449759999999998</v>
      </c>
    </row>
    <row r="22" spans="2:4">
      <c r="B22" s="38" t="s">
        <v>306</v>
      </c>
      <c r="C22" s="39">
        <v>686.85410343376657</v>
      </c>
      <c r="D22" s="89">
        <v>43.412460000000003</v>
      </c>
    </row>
    <row r="23" spans="2:4">
      <c r="B23" s="38" t="s">
        <v>318</v>
      </c>
      <c r="C23" s="39">
        <v>700.97937333145012</v>
      </c>
      <c r="D23" s="89">
        <v>40.332569999999997</v>
      </c>
    </row>
    <row r="24" spans="2:4">
      <c r="B24" s="38" t="s">
        <v>319</v>
      </c>
      <c r="C24" s="39">
        <v>771.57705582159588</v>
      </c>
      <c r="D24" s="89">
        <v>45.24579</v>
      </c>
    </row>
    <row r="25" spans="2:4">
      <c r="B25" s="38" t="s">
        <v>323</v>
      </c>
      <c r="C25" s="39">
        <v>817.04939339259261</v>
      </c>
      <c r="D25" s="89">
        <v>38.727110000000003</v>
      </c>
    </row>
    <row r="26" spans="2:4">
      <c r="B26" s="38" t="s">
        <v>324</v>
      </c>
      <c r="C26" s="39">
        <v>817.29448761765354</v>
      </c>
      <c r="D26" s="89">
        <v>54</v>
      </c>
    </row>
    <row r="27" spans="2:4">
      <c r="B27" s="38" t="s">
        <v>334</v>
      </c>
      <c r="C27" s="39">
        <v>853.8902207071161</v>
      </c>
      <c r="D27" s="89">
        <v>30.314830000000001</v>
      </c>
    </row>
    <row r="28" spans="2:4">
      <c r="B28" s="38" t="s">
        <v>321</v>
      </c>
      <c r="C28" s="39">
        <v>909.90258457362938</v>
      </c>
      <c r="D28" s="89">
        <v>38.812820000000002</v>
      </c>
    </row>
    <row r="29" spans="2:4">
      <c r="B29" s="38" t="s">
        <v>327</v>
      </c>
      <c r="C29" s="39">
        <v>951.01047140468506</v>
      </c>
      <c r="D29" s="89">
        <v>37.557099999999998</v>
      </c>
    </row>
    <row r="30" spans="2:4">
      <c r="B30" s="38" t="s">
        <v>336</v>
      </c>
      <c r="C30" s="39">
        <v>1026.7882946134414</v>
      </c>
      <c r="D30" s="89">
        <v>40.094999999999999</v>
      </c>
    </row>
    <row r="31" spans="2:4">
      <c r="B31" s="38" t="s">
        <v>330</v>
      </c>
      <c r="C31" s="39">
        <v>1040.8779026075442</v>
      </c>
      <c r="D31" s="89">
        <v>38.098559999999999</v>
      </c>
    </row>
    <row r="32" spans="2:4">
      <c r="B32" s="38" t="s">
        <v>326</v>
      </c>
      <c r="C32" s="39">
        <v>1050.6195878884937</v>
      </c>
      <c r="D32" s="89">
        <v>41.54251</v>
      </c>
    </row>
    <row r="33" spans="2:4">
      <c r="B33" s="38" t="s">
        <v>331</v>
      </c>
      <c r="C33" s="39">
        <v>1051.8219640146228</v>
      </c>
      <c r="D33" s="89">
        <v>48.48807</v>
      </c>
    </row>
    <row r="34" spans="2:4">
      <c r="B34" s="38" t="s">
        <v>343</v>
      </c>
      <c r="C34" s="39">
        <v>1070.2625266524522</v>
      </c>
      <c r="D34" s="89">
        <v>49.21</v>
      </c>
    </row>
    <row r="35" spans="2:4">
      <c r="B35" s="38" t="s">
        <v>325</v>
      </c>
      <c r="C35" s="39">
        <v>1083.6280470946328</v>
      </c>
      <c r="D35" s="89">
        <v>40.420560000000002</v>
      </c>
    </row>
    <row r="36" spans="2:4">
      <c r="B36" s="38" t="s">
        <v>338</v>
      </c>
      <c r="C36" s="39">
        <v>1121.7935498387897</v>
      </c>
      <c r="D36" s="89">
        <v>41.070790000000002</v>
      </c>
    </row>
    <row r="37" spans="2:4">
      <c r="B37" s="38" t="s">
        <v>339</v>
      </c>
      <c r="C37" s="39">
        <v>1133.420416551131</v>
      </c>
      <c r="D37" s="89">
        <v>41.545589999999997</v>
      </c>
    </row>
    <row r="38" spans="2:4">
      <c r="B38" s="38" t="s">
        <v>341</v>
      </c>
      <c r="C38" s="39">
        <v>1198.2070919401388</v>
      </c>
      <c r="D38" s="89">
        <v>37.473779999999998</v>
      </c>
    </row>
    <row r="39" spans="2:4">
      <c r="B39" s="38" t="s">
        <v>342</v>
      </c>
      <c r="C39" s="39">
        <v>1252.871163082063</v>
      </c>
      <c r="D39" s="89">
        <v>47.952460000000002</v>
      </c>
    </row>
    <row r="40" spans="2:4">
      <c r="B40" s="38" t="s">
        <v>344</v>
      </c>
      <c r="C40" s="39">
        <v>1258.8983876315187</v>
      </c>
      <c r="D40" s="89">
        <v>38.263240000000003</v>
      </c>
    </row>
    <row r="41" spans="2:4">
      <c r="B41" s="38" t="s">
        <v>347</v>
      </c>
      <c r="C41" s="39">
        <v>1455.3613551578314</v>
      </c>
      <c r="D41" s="89">
        <v>38.620539999999998</v>
      </c>
    </row>
    <row r="42" spans="2:4">
      <c r="B42" s="38" t="s">
        <v>361</v>
      </c>
      <c r="C42" s="39">
        <v>1615.7884574047562</v>
      </c>
      <c r="D42" s="89">
        <v>41.31926</v>
      </c>
    </row>
    <row r="43" spans="2:4">
      <c r="B43" s="38" t="s">
        <v>362</v>
      </c>
      <c r="C43" s="39">
        <v>1622.9327657763681</v>
      </c>
      <c r="D43" s="89">
        <v>48.810830000000003</v>
      </c>
    </row>
    <row r="44" spans="2:4">
      <c r="B44" s="38" t="s">
        <v>356</v>
      </c>
      <c r="C44" s="39">
        <v>1671.7226694010403</v>
      </c>
      <c r="D44" s="89">
        <v>49.337710000000001</v>
      </c>
    </row>
    <row r="45" spans="2:4">
      <c r="B45" s="38" t="s">
        <v>348</v>
      </c>
      <c r="C45" s="39">
        <v>1719.6105642844041</v>
      </c>
      <c r="D45" s="89">
        <v>46.501779999999997</v>
      </c>
    </row>
    <row r="46" spans="2:4">
      <c r="B46" s="38" t="s">
        <v>371</v>
      </c>
      <c r="C46" s="39">
        <v>1915.0074517302869</v>
      </c>
      <c r="D46" s="89">
        <v>34.094889999999999</v>
      </c>
    </row>
    <row r="47" spans="2:4">
      <c r="B47" s="38" t="s">
        <v>354</v>
      </c>
      <c r="C47" s="39">
        <v>1919.3587338956802</v>
      </c>
      <c r="D47" s="89">
        <v>33.826970000000003</v>
      </c>
    </row>
    <row r="48" spans="2:4">
      <c r="B48" s="38" t="s">
        <v>273</v>
      </c>
      <c r="C48" s="39">
        <v>1920.7207207207207</v>
      </c>
      <c r="D48" s="89">
        <v>35.899500000000003</v>
      </c>
    </row>
    <row r="49" spans="2:4">
      <c r="B49" s="38" t="s">
        <v>357</v>
      </c>
      <c r="C49" s="39">
        <v>2084.8939162862889</v>
      </c>
      <c r="D49" s="89">
        <v>42.407429999999998</v>
      </c>
    </row>
    <row r="50" spans="2:4">
      <c r="B50" s="38" t="s">
        <v>370</v>
      </c>
      <c r="C50" s="39">
        <v>2086.4054958396259</v>
      </c>
      <c r="D50" s="89">
        <v>39.18056</v>
      </c>
    </row>
    <row r="51" spans="2:4">
      <c r="B51" s="38" t="s">
        <v>368</v>
      </c>
      <c r="C51" s="39">
        <v>2152.8412932817723</v>
      </c>
      <c r="D51" s="89">
        <v>46.132539999999999</v>
      </c>
    </row>
    <row r="52" spans="2:4">
      <c r="B52" s="38" t="s">
        <v>376</v>
      </c>
      <c r="C52" s="39">
        <v>2188.9705659377451</v>
      </c>
      <c r="D52" s="89">
        <v>35.321939999999998</v>
      </c>
    </row>
    <row r="53" spans="2:4">
      <c r="B53" s="38" t="s">
        <v>374</v>
      </c>
      <c r="C53" s="39">
        <v>2307.6318375368492</v>
      </c>
      <c r="D53" s="89">
        <v>47.069429999999997</v>
      </c>
    </row>
    <row r="54" spans="2:4">
      <c r="B54" s="38" t="s">
        <v>375</v>
      </c>
      <c r="C54" s="39">
        <v>2365.0192837117406</v>
      </c>
      <c r="D54" s="89">
        <v>52.217109999999998</v>
      </c>
    </row>
    <row r="55" spans="2:4">
      <c r="B55" s="38" t="s">
        <v>377</v>
      </c>
      <c r="C55" s="39">
        <v>2446.8926873108153</v>
      </c>
      <c r="D55" s="89">
        <v>23.354810000000001</v>
      </c>
    </row>
    <row r="56" spans="2:4">
      <c r="B56" s="38" t="s">
        <v>378</v>
      </c>
      <c r="C56" s="39">
        <v>2534.7565469026831</v>
      </c>
      <c r="D56" s="89">
        <v>52.256509999999999</v>
      </c>
    </row>
    <row r="57" spans="2:4">
      <c r="B57" s="38" t="s">
        <v>383</v>
      </c>
      <c r="C57" s="39">
        <v>3108.3773176667414</v>
      </c>
      <c r="D57" s="89">
        <v>41.367240000000002</v>
      </c>
    </row>
    <row r="58" spans="2:4">
      <c r="B58" s="38" t="s">
        <v>272</v>
      </c>
      <c r="C58" s="39">
        <v>3171.7020703267281</v>
      </c>
      <c r="D58" s="89">
        <v>42.890459999999997</v>
      </c>
    </row>
    <row r="59" spans="2:4">
      <c r="B59" s="38" t="s">
        <v>385</v>
      </c>
      <c r="C59" s="39">
        <v>3452.8983624129182</v>
      </c>
      <c r="D59" s="89">
        <v>42.809559999999998</v>
      </c>
    </row>
    <row r="60" spans="2:4">
      <c r="B60" s="38" t="s">
        <v>386</v>
      </c>
      <c r="C60" s="39">
        <v>3669.7417976228239</v>
      </c>
      <c r="D60" s="89">
        <v>35.791179999999997</v>
      </c>
    </row>
    <row r="61" spans="2:4">
      <c r="B61" s="38" t="s">
        <v>388</v>
      </c>
      <c r="C61" s="39">
        <v>3706.0748943778744</v>
      </c>
      <c r="D61" s="89">
        <v>37.706760000000003</v>
      </c>
    </row>
    <row r="62" spans="2:4">
      <c r="B62" s="38" t="s">
        <v>389</v>
      </c>
      <c r="C62" s="39">
        <v>4253.28643767617</v>
      </c>
      <c r="D62" s="89">
        <v>34.671230000000001</v>
      </c>
    </row>
    <row r="63" spans="2:4">
      <c r="B63" s="38" t="s">
        <v>390</v>
      </c>
      <c r="C63" s="39">
        <v>4986.7244583429738</v>
      </c>
      <c r="D63" s="89">
        <v>41.2</v>
      </c>
    </row>
    <row r="64" spans="2:4">
      <c r="B64" s="38" t="s">
        <v>270</v>
      </c>
      <c r="C64" s="39">
        <v>5185.8506985276827</v>
      </c>
      <c r="D64" s="89">
        <v>57.906010000000002</v>
      </c>
    </row>
    <row r="65" spans="2:4">
      <c r="B65" s="38" t="s">
        <v>394</v>
      </c>
      <c r="C65" s="39">
        <v>5429.510033316662</v>
      </c>
      <c r="D65" s="89">
        <v>35.610750000000003</v>
      </c>
    </row>
    <row r="66" spans="2:4">
      <c r="B66" s="38" t="s">
        <v>393</v>
      </c>
      <c r="C66" s="39">
        <v>5462.2044734980063</v>
      </c>
      <c r="D66" s="89">
        <v>37.680509999999998</v>
      </c>
    </row>
    <row r="67" spans="2:4">
      <c r="B67" s="38" t="s">
        <v>395</v>
      </c>
      <c r="C67" s="39">
        <v>5996.1277603747931</v>
      </c>
      <c r="D67" s="89">
        <v>35.901690000000002</v>
      </c>
    </row>
    <row r="68" spans="2:4">
      <c r="B68" s="38" t="s">
        <v>397</v>
      </c>
      <c r="C68" s="39">
        <v>6739.2262058366041</v>
      </c>
      <c r="D68" s="89">
        <v>40.476170000000003</v>
      </c>
    </row>
    <row r="69" spans="2:4">
      <c r="B69" s="38" t="s">
        <v>398</v>
      </c>
      <c r="C69" s="39">
        <v>6939.3739900652345</v>
      </c>
      <c r="D69" s="89">
        <v>30.497879999999999</v>
      </c>
    </row>
    <row r="70" spans="2:4">
      <c r="B70" s="38" t="s">
        <v>396</v>
      </c>
      <c r="C70" s="39">
        <v>6943.1046593303681</v>
      </c>
      <c r="D70" s="89">
        <v>35.685099999999998</v>
      </c>
    </row>
    <row r="71" spans="2:4">
      <c r="B71" s="38" t="s">
        <v>400</v>
      </c>
      <c r="C71" s="39">
        <v>7291.4797655798238</v>
      </c>
      <c r="D71" s="89">
        <v>36.273739999999997</v>
      </c>
    </row>
    <row r="72" spans="2:4">
      <c r="B72" s="38" t="s">
        <v>399</v>
      </c>
      <c r="C72" s="39">
        <v>7411.576424185927</v>
      </c>
      <c r="D72" s="89">
        <v>37.933489999999999</v>
      </c>
    </row>
    <row r="73" spans="2:4">
      <c r="B73" s="38" t="s">
        <v>401</v>
      </c>
      <c r="C73" s="39">
        <v>8455.6492393793451</v>
      </c>
      <c r="D73" s="89">
        <v>34.447119999999998</v>
      </c>
    </row>
    <row r="74" spans="2:4">
      <c r="B74" s="38" t="s">
        <v>403</v>
      </c>
      <c r="C74" s="39">
        <v>9063.6983383042189</v>
      </c>
      <c r="D74" s="89">
        <v>40.632159999999999</v>
      </c>
    </row>
    <row r="75" spans="2:4">
      <c r="B75" s="40" t="s">
        <v>404</v>
      </c>
      <c r="C75" s="41">
        <v>9561.3478600652797</v>
      </c>
      <c r="D75" s="91">
        <v>39.424990000000001</v>
      </c>
    </row>
    <row r="77" spans="2:4">
      <c r="B77" t="s">
        <v>428</v>
      </c>
    </row>
  </sheetData>
  <phoneticPr fontId="6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5"/>
  <sheetViews>
    <sheetView workbookViewId="0">
      <selection activeCell="B2" sqref="B2"/>
    </sheetView>
  </sheetViews>
  <sheetFormatPr defaultRowHeight="18"/>
  <sheetData>
    <row r="2" spans="2:6">
      <c r="B2" t="s">
        <v>449</v>
      </c>
    </row>
    <row r="4" spans="2:6" ht="75">
      <c r="B4" s="100"/>
      <c r="C4" s="100" t="s">
        <v>429</v>
      </c>
      <c r="D4" s="74" t="s">
        <v>430</v>
      </c>
      <c r="E4" s="74" t="s">
        <v>431</v>
      </c>
      <c r="F4" s="74" t="s">
        <v>450</v>
      </c>
    </row>
    <row r="5" spans="2:6">
      <c r="B5" s="38">
        <v>1870</v>
      </c>
      <c r="C5" s="101"/>
      <c r="D5" s="101"/>
      <c r="E5" s="101"/>
      <c r="F5" s="101"/>
    </row>
    <row r="6" spans="2:6">
      <c r="B6" s="38">
        <v>1871</v>
      </c>
      <c r="C6" s="101"/>
      <c r="D6" s="101"/>
      <c r="E6" s="101"/>
      <c r="F6" s="101"/>
    </row>
    <row r="7" spans="2:6">
      <c r="B7" s="38">
        <v>1872</v>
      </c>
      <c r="C7" s="101"/>
      <c r="D7" s="101"/>
      <c r="E7" s="101"/>
      <c r="F7" s="101"/>
    </row>
    <row r="8" spans="2:6">
      <c r="B8" s="38">
        <v>1873</v>
      </c>
      <c r="C8" s="101"/>
      <c r="D8" s="101"/>
      <c r="E8" s="101"/>
      <c r="F8" s="101"/>
    </row>
    <row r="9" spans="2:6">
      <c r="B9" s="38">
        <v>1874</v>
      </c>
      <c r="C9" s="101">
        <v>0.26200000000000001</v>
      </c>
      <c r="D9" s="101">
        <v>0.27400000000000002</v>
      </c>
      <c r="E9" s="101">
        <v>0.249</v>
      </c>
      <c r="F9" s="101"/>
    </row>
    <row r="10" spans="2:6">
      <c r="B10" s="38">
        <v>1875</v>
      </c>
      <c r="C10" s="101"/>
      <c r="D10" s="101"/>
      <c r="E10" s="101"/>
      <c r="F10" s="101">
        <v>0.25618750000000001</v>
      </c>
    </row>
    <row r="11" spans="2:6">
      <c r="B11" s="38">
        <v>1876</v>
      </c>
      <c r="C11" s="101"/>
      <c r="D11" s="101"/>
      <c r="E11" s="101"/>
      <c r="F11" s="101">
        <v>0.26337500000000003</v>
      </c>
    </row>
    <row r="12" spans="2:6">
      <c r="B12" s="38">
        <v>1877</v>
      </c>
      <c r="C12" s="101"/>
      <c r="D12" s="101"/>
      <c r="E12" s="101"/>
      <c r="F12" s="101">
        <v>0.27056250000000004</v>
      </c>
    </row>
    <row r="13" spans="2:6">
      <c r="B13" s="38">
        <v>1878</v>
      </c>
      <c r="C13" s="101"/>
      <c r="D13" s="101"/>
      <c r="E13" s="101"/>
      <c r="F13" s="101">
        <v>0.27775000000000005</v>
      </c>
    </row>
    <row r="14" spans="2:6">
      <c r="B14" s="38">
        <v>1879</v>
      </c>
      <c r="C14" s="101"/>
      <c r="D14" s="101"/>
      <c r="E14" s="101"/>
      <c r="F14" s="101">
        <v>0.28493750000000007</v>
      </c>
    </row>
    <row r="15" spans="2:6">
      <c r="B15" s="38">
        <v>1880</v>
      </c>
      <c r="C15" s="101"/>
      <c r="D15" s="101"/>
      <c r="E15" s="101"/>
      <c r="F15" s="101">
        <v>0.29212500000000008</v>
      </c>
    </row>
    <row r="16" spans="2:6">
      <c r="B16" s="38">
        <v>1881</v>
      </c>
      <c r="C16" s="101"/>
      <c r="D16" s="101"/>
      <c r="E16" s="101"/>
      <c r="F16" s="101">
        <v>0.29931250000000009</v>
      </c>
    </row>
    <row r="17" spans="2:6">
      <c r="B17" s="38">
        <v>1882</v>
      </c>
      <c r="C17" s="101"/>
      <c r="D17" s="101"/>
      <c r="E17" s="101"/>
      <c r="F17" s="101">
        <v>0.30650000000000011</v>
      </c>
    </row>
    <row r="18" spans="2:6">
      <c r="B18" s="38">
        <v>1883</v>
      </c>
      <c r="C18" s="101"/>
      <c r="D18" s="101"/>
      <c r="E18" s="101"/>
      <c r="F18" s="101">
        <v>0.31368750000000012</v>
      </c>
    </row>
    <row r="19" spans="2:6">
      <c r="B19" s="38">
        <v>1884</v>
      </c>
      <c r="C19" s="101"/>
      <c r="D19" s="101"/>
      <c r="E19" s="101"/>
      <c r="F19" s="101">
        <v>0.32087500000000013</v>
      </c>
    </row>
    <row r="20" spans="2:6">
      <c r="B20" s="38">
        <v>1885</v>
      </c>
      <c r="C20" s="101"/>
      <c r="D20" s="101"/>
      <c r="E20" s="101"/>
      <c r="F20" s="101">
        <v>0.32806250000000015</v>
      </c>
    </row>
    <row r="21" spans="2:6">
      <c r="B21" s="38">
        <v>1886</v>
      </c>
      <c r="C21" s="101"/>
      <c r="D21" s="101"/>
      <c r="E21" s="101"/>
      <c r="F21" s="101">
        <v>0.33525000000000016</v>
      </c>
    </row>
    <row r="22" spans="2:6">
      <c r="B22" s="38">
        <v>1887</v>
      </c>
      <c r="C22" s="101"/>
      <c r="D22" s="101"/>
      <c r="E22" s="101"/>
      <c r="F22" s="101">
        <v>0.34243750000000017</v>
      </c>
    </row>
    <row r="23" spans="2:6">
      <c r="B23" s="38">
        <v>1888</v>
      </c>
      <c r="C23" s="101"/>
      <c r="D23" s="101"/>
      <c r="E23" s="101"/>
      <c r="F23" s="101">
        <v>0.34962500000000019</v>
      </c>
    </row>
    <row r="24" spans="2:6">
      <c r="B24" s="38">
        <v>1889</v>
      </c>
      <c r="C24" s="101"/>
      <c r="D24" s="101"/>
      <c r="E24" s="101"/>
      <c r="F24" s="101">
        <v>0.3568125000000002</v>
      </c>
    </row>
    <row r="25" spans="2:6">
      <c r="B25" s="38">
        <v>1890</v>
      </c>
      <c r="C25" s="101">
        <v>0.32200000000000001</v>
      </c>
      <c r="D25" s="101">
        <v>0.36299999999999999</v>
      </c>
      <c r="E25" s="101">
        <v>0.36399999999999999</v>
      </c>
      <c r="F25" s="101"/>
    </row>
    <row r="26" spans="2:6">
      <c r="B26" s="38">
        <v>1891</v>
      </c>
      <c r="C26" s="101"/>
      <c r="D26" s="101"/>
      <c r="E26" s="101"/>
      <c r="F26" s="101">
        <v>0.36557894736842106</v>
      </c>
    </row>
    <row r="27" spans="2:6">
      <c r="B27" s="38">
        <v>1892</v>
      </c>
      <c r="C27" s="101"/>
      <c r="D27" s="101"/>
      <c r="E27" s="101"/>
      <c r="F27" s="101">
        <v>0.36715789473684213</v>
      </c>
    </row>
    <row r="28" spans="2:6">
      <c r="B28" s="38">
        <v>1893</v>
      </c>
      <c r="C28" s="101"/>
      <c r="D28" s="101"/>
      <c r="E28" s="101"/>
      <c r="F28" s="101">
        <v>0.3687368421052632</v>
      </c>
    </row>
    <row r="29" spans="2:6">
      <c r="B29" s="38">
        <v>1894</v>
      </c>
      <c r="C29" s="101"/>
      <c r="D29" s="101"/>
      <c r="E29" s="101"/>
      <c r="F29" s="101">
        <v>0.37031578947368426</v>
      </c>
    </row>
    <row r="30" spans="2:6">
      <c r="B30" s="38">
        <v>1895</v>
      </c>
      <c r="C30" s="101"/>
      <c r="D30" s="101"/>
      <c r="E30" s="101"/>
      <c r="F30" s="101">
        <v>0.37189473684210533</v>
      </c>
    </row>
    <row r="31" spans="2:6">
      <c r="B31" s="38">
        <v>1896</v>
      </c>
      <c r="C31" s="101"/>
      <c r="D31" s="101"/>
      <c r="E31" s="101"/>
      <c r="F31" s="101">
        <v>0.3734736842105264</v>
      </c>
    </row>
    <row r="32" spans="2:6">
      <c r="B32" s="38">
        <v>1897</v>
      </c>
      <c r="C32" s="101"/>
      <c r="D32" s="101"/>
      <c r="E32" s="101"/>
      <c r="F32" s="101">
        <v>0.37505263157894747</v>
      </c>
    </row>
    <row r="33" spans="2:6">
      <c r="B33" s="38">
        <v>1898</v>
      </c>
      <c r="C33" s="101"/>
      <c r="D33" s="101"/>
      <c r="E33" s="101"/>
      <c r="F33" s="101">
        <v>0.37663157894736854</v>
      </c>
    </row>
    <row r="34" spans="2:6">
      <c r="B34" s="38">
        <v>1899</v>
      </c>
      <c r="C34" s="101"/>
      <c r="D34" s="101"/>
      <c r="E34" s="101"/>
      <c r="F34" s="101">
        <v>0.37821052631578961</v>
      </c>
    </row>
    <row r="35" spans="2:6">
      <c r="B35" s="38">
        <v>1900</v>
      </c>
      <c r="C35" s="101"/>
      <c r="D35" s="101"/>
      <c r="E35" s="101"/>
      <c r="F35" s="101">
        <v>0.37978947368421068</v>
      </c>
    </row>
    <row r="36" spans="2:6">
      <c r="B36" s="38">
        <v>1901</v>
      </c>
      <c r="C36" s="101"/>
      <c r="D36" s="101"/>
      <c r="E36" s="101"/>
      <c r="F36" s="101">
        <v>0.38136842105263175</v>
      </c>
    </row>
    <row r="37" spans="2:6">
      <c r="B37" s="38">
        <v>1902</v>
      </c>
      <c r="C37" s="101"/>
      <c r="D37" s="101"/>
      <c r="E37" s="101"/>
      <c r="F37" s="101">
        <v>0.38294736842105281</v>
      </c>
    </row>
    <row r="38" spans="2:6">
      <c r="B38" s="38">
        <v>1903</v>
      </c>
      <c r="C38" s="101"/>
      <c r="D38" s="101"/>
      <c r="E38" s="101"/>
      <c r="F38" s="101">
        <v>0.38452631578947388</v>
      </c>
    </row>
    <row r="39" spans="2:6">
      <c r="B39" s="38">
        <v>1904</v>
      </c>
      <c r="C39" s="101"/>
      <c r="D39" s="101"/>
      <c r="E39" s="101"/>
      <c r="F39" s="101">
        <v>0.38610526315789495</v>
      </c>
    </row>
    <row r="40" spans="2:6">
      <c r="B40" s="38">
        <v>1905</v>
      </c>
      <c r="C40" s="101"/>
      <c r="D40" s="101"/>
      <c r="E40" s="101"/>
      <c r="F40" s="101">
        <v>0.38768421052631602</v>
      </c>
    </row>
    <row r="41" spans="2:6">
      <c r="B41" s="38">
        <v>1906</v>
      </c>
      <c r="C41" s="101"/>
      <c r="D41" s="101"/>
      <c r="E41" s="101"/>
      <c r="F41" s="101">
        <v>0.38926315789473709</v>
      </c>
    </row>
    <row r="42" spans="2:6">
      <c r="B42" s="38">
        <v>1907</v>
      </c>
      <c r="C42" s="101"/>
      <c r="D42" s="101"/>
      <c r="E42" s="101"/>
      <c r="F42" s="101">
        <v>0.39084210526315816</v>
      </c>
    </row>
    <row r="43" spans="2:6">
      <c r="B43" s="38">
        <v>1908</v>
      </c>
      <c r="C43" s="101"/>
      <c r="D43" s="101"/>
      <c r="E43" s="101"/>
      <c r="F43" s="101">
        <v>0.39242105263157923</v>
      </c>
    </row>
    <row r="44" spans="2:6">
      <c r="B44" s="38">
        <v>1909</v>
      </c>
      <c r="C44" s="101">
        <v>0.33500000000000002</v>
      </c>
      <c r="D44" s="101">
        <v>0.39800000000000002</v>
      </c>
      <c r="E44" s="101">
        <v>0.39400000000000002</v>
      </c>
      <c r="F44" s="101"/>
    </row>
    <row r="45" spans="2:6">
      <c r="B45" s="38">
        <v>1910</v>
      </c>
      <c r="C45" s="101"/>
      <c r="D45" s="101"/>
      <c r="E45" s="101"/>
      <c r="F45" s="101">
        <v>0.39068750000000002</v>
      </c>
    </row>
    <row r="46" spans="2:6">
      <c r="B46" s="38">
        <v>1911</v>
      </c>
      <c r="C46" s="101"/>
      <c r="D46" s="101"/>
      <c r="E46" s="101"/>
      <c r="F46" s="101">
        <v>0.38737500000000002</v>
      </c>
    </row>
    <row r="47" spans="2:6">
      <c r="B47" s="38">
        <v>1912</v>
      </c>
      <c r="C47" s="101"/>
      <c r="D47" s="101"/>
      <c r="E47" s="101"/>
      <c r="F47" s="101">
        <v>0.38406250000000003</v>
      </c>
    </row>
    <row r="48" spans="2:6">
      <c r="B48" s="38">
        <v>1913</v>
      </c>
      <c r="C48" s="101"/>
      <c r="D48" s="101"/>
      <c r="E48" s="101"/>
      <c r="F48" s="101">
        <v>0.38075000000000003</v>
      </c>
    </row>
    <row r="49" spans="2:6">
      <c r="B49" s="38">
        <v>1914</v>
      </c>
      <c r="C49" s="101"/>
      <c r="D49" s="101"/>
      <c r="E49" s="101"/>
      <c r="F49" s="101">
        <v>0.37743750000000004</v>
      </c>
    </row>
    <row r="50" spans="2:6">
      <c r="B50" s="38">
        <v>1915</v>
      </c>
      <c r="C50" s="101"/>
      <c r="D50" s="101"/>
      <c r="E50" s="101"/>
      <c r="F50" s="101">
        <v>0.37412500000000004</v>
      </c>
    </row>
    <row r="51" spans="2:6">
      <c r="B51" s="38">
        <v>1916</v>
      </c>
      <c r="C51" s="101"/>
      <c r="D51" s="101"/>
      <c r="E51" s="101"/>
      <c r="F51" s="101">
        <v>0.37081250000000004</v>
      </c>
    </row>
    <row r="52" spans="2:6">
      <c r="B52" s="38">
        <v>1917</v>
      </c>
      <c r="C52" s="101"/>
      <c r="D52" s="101"/>
      <c r="E52" s="101"/>
      <c r="F52" s="101">
        <v>0.36750000000000005</v>
      </c>
    </row>
    <row r="53" spans="2:6">
      <c r="B53" s="38">
        <v>1918</v>
      </c>
      <c r="C53" s="101"/>
      <c r="D53" s="101"/>
      <c r="E53" s="101"/>
      <c r="F53" s="101">
        <v>0.36418750000000005</v>
      </c>
    </row>
    <row r="54" spans="2:6">
      <c r="B54" s="38">
        <v>1919</v>
      </c>
      <c r="C54" s="101"/>
      <c r="D54" s="101"/>
      <c r="E54" s="101"/>
      <c r="F54" s="101">
        <v>0.36087500000000006</v>
      </c>
    </row>
    <row r="55" spans="2:6">
      <c r="B55" s="38">
        <v>1920</v>
      </c>
      <c r="C55" s="101"/>
      <c r="D55" s="101"/>
      <c r="E55" s="101"/>
      <c r="F55" s="101">
        <v>0.35756250000000006</v>
      </c>
    </row>
    <row r="56" spans="2:6">
      <c r="B56" s="38">
        <v>1921</v>
      </c>
      <c r="C56" s="101"/>
      <c r="D56" s="101"/>
      <c r="E56" s="101"/>
      <c r="F56" s="101">
        <v>0.35425000000000006</v>
      </c>
    </row>
    <row r="57" spans="2:6">
      <c r="B57" s="38">
        <v>1922</v>
      </c>
      <c r="C57" s="101"/>
      <c r="D57" s="101"/>
      <c r="E57" s="101"/>
      <c r="F57" s="101">
        <v>0.35093750000000007</v>
      </c>
    </row>
    <row r="58" spans="2:6">
      <c r="B58" s="38">
        <v>1923</v>
      </c>
      <c r="C58" s="101"/>
      <c r="D58" s="101"/>
      <c r="E58" s="101"/>
      <c r="F58" s="101">
        <v>0.34762500000000007</v>
      </c>
    </row>
    <row r="59" spans="2:6">
      <c r="B59" s="38">
        <v>1924</v>
      </c>
      <c r="C59" s="101"/>
      <c r="D59" s="101"/>
      <c r="E59" s="101"/>
      <c r="F59" s="101">
        <v>0.34431250000000008</v>
      </c>
    </row>
    <row r="60" spans="2:6">
      <c r="B60" s="38">
        <v>1925</v>
      </c>
      <c r="C60" s="101">
        <v>0.27400000000000002</v>
      </c>
      <c r="D60" s="101">
        <v>0.34100000000000003</v>
      </c>
      <c r="E60" s="101">
        <v>0.34100000000000003</v>
      </c>
      <c r="F60" s="101"/>
    </row>
    <row r="61" spans="2:6">
      <c r="B61" s="38">
        <v>1926</v>
      </c>
      <c r="C61" s="101"/>
      <c r="D61" s="101"/>
      <c r="E61" s="101"/>
      <c r="F61" s="101">
        <v>0.34750000000000003</v>
      </c>
    </row>
    <row r="62" spans="2:6">
      <c r="B62" s="38">
        <v>1927</v>
      </c>
      <c r="C62" s="101"/>
      <c r="D62" s="101"/>
      <c r="E62" s="101"/>
      <c r="F62" s="101">
        <v>0.35400000000000004</v>
      </c>
    </row>
    <row r="63" spans="2:6">
      <c r="B63" s="38">
        <v>1928</v>
      </c>
      <c r="C63" s="101"/>
      <c r="D63" s="101"/>
      <c r="E63" s="101"/>
      <c r="F63" s="101">
        <v>0.36050000000000004</v>
      </c>
    </row>
    <row r="64" spans="2:6">
      <c r="B64" s="38">
        <v>1929</v>
      </c>
      <c r="C64" s="101"/>
      <c r="D64" s="101"/>
      <c r="E64" s="101"/>
      <c r="F64" s="101">
        <v>0.36700000000000005</v>
      </c>
    </row>
    <row r="65" spans="2:6">
      <c r="B65" s="38">
        <v>1930</v>
      </c>
      <c r="C65" s="101"/>
      <c r="D65" s="101"/>
      <c r="E65" s="101"/>
      <c r="F65" s="101">
        <v>0.37350000000000005</v>
      </c>
    </row>
    <row r="66" spans="2:6">
      <c r="B66" s="38">
        <v>1931</v>
      </c>
      <c r="C66" s="101"/>
      <c r="D66" s="101"/>
      <c r="E66" s="101"/>
      <c r="F66" s="101">
        <v>0.38000000000000006</v>
      </c>
    </row>
    <row r="67" spans="2:6">
      <c r="B67" s="38">
        <v>1932</v>
      </c>
      <c r="C67" s="101"/>
      <c r="D67" s="101"/>
      <c r="E67" s="101"/>
      <c r="F67" s="101">
        <v>0.38650000000000007</v>
      </c>
    </row>
    <row r="68" spans="2:6">
      <c r="B68" s="38">
        <v>1933</v>
      </c>
      <c r="C68" s="101"/>
      <c r="D68" s="101"/>
      <c r="E68" s="101"/>
      <c r="F68" s="101">
        <v>0.39300000000000007</v>
      </c>
    </row>
    <row r="69" spans="2:6">
      <c r="B69" s="38">
        <v>1934</v>
      </c>
      <c r="C69" s="101"/>
      <c r="D69" s="101"/>
      <c r="E69" s="101"/>
      <c r="F69" s="101">
        <v>0.39950000000000008</v>
      </c>
    </row>
    <row r="70" spans="2:6">
      <c r="B70" s="38">
        <v>1935</v>
      </c>
      <c r="C70" s="101">
        <v>0.35199999999999998</v>
      </c>
      <c r="D70" s="101">
        <v>0.41199999999999998</v>
      </c>
      <c r="E70" s="101">
        <v>0.40600000000000003</v>
      </c>
      <c r="F70" s="101"/>
    </row>
    <row r="71" spans="2:6">
      <c r="B71" s="38">
        <v>1936</v>
      </c>
      <c r="C71" s="101"/>
      <c r="D71" s="101"/>
      <c r="E71" s="101"/>
      <c r="F71" s="101">
        <v>0.39180000000000004</v>
      </c>
    </row>
    <row r="72" spans="2:6">
      <c r="B72" s="38">
        <v>1937</v>
      </c>
      <c r="C72" s="101"/>
      <c r="D72" s="101"/>
      <c r="E72" s="101"/>
      <c r="F72" s="101">
        <v>0.37760000000000005</v>
      </c>
    </row>
    <row r="73" spans="2:6">
      <c r="B73" s="38">
        <v>1938</v>
      </c>
      <c r="C73" s="101"/>
      <c r="D73" s="101"/>
      <c r="E73" s="101"/>
      <c r="F73" s="101">
        <v>0.36340000000000006</v>
      </c>
    </row>
    <row r="74" spans="2:6">
      <c r="B74" s="38">
        <v>1939</v>
      </c>
      <c r="C74" s="101"/>
      <c r="D74" s="101"/>
      <c r="E74" s="101"/>
      <c r="F74" s="101">
        <v>0.34920000000000007</v>
      </c>
    </row>
    <row r="75" spans="2:6">
      <c r="B75" s="38">
        <v>1940</v>
      </c>
      <c r="C75" s="101">
        <v>0.3</v>
      </c>
      <c r="D75" s="101">
        <v>0.34200000000000003</v>
      </c>
      <c r="E75" s="101">
        <v>0.33500000000000002</v>
      </c>
      <c r="F75" s="101"/>
    </row>
    <row r="76" spans="2:6">
      <c r="B76" s="38">
        <v>1941</v>
      </c>
      <c r="C76" s="101"/>
      <c r="D76" s="101"/>
      <c r="E76" s="101"/>
      <c r="F76" s="101"/>
    </row>
    <row r="77" spans="2:6">
      <c r="B77" s="38">
        <v>1942</v>
      </c>
      <c r="C77" s="101"/>
      <c r="D77" s="101"/>
      <c r="E77" s="101"/>
      <c r="F77" s="101"/>
    </row>
    <row r="78" spans="2:6">
      <c r="B78" s="38">
        <v>1943</v>
      </c>
      <c r="C78" s="101"/>
      <c r="D78" s="101"/>
      <c r="E78" s="101"/>
      <c r="F78" s="101"/>
    </row>
    <row r="79" spans="2:6">
      <c r="B79" s="38">
        <v>1944</v>
      </c>
      <c r="C79" s="101"/>
      <c r="D79" s="101"/>
      <c r="E79" s="101"/>
      <c r="F79" s="101"/>
    </row>
    <row r="80" spans="2:6">
      <c r="B80" s="38">
        <v>1945</v>
      </c>
      <c r="C80" s="101"/>
      <c r="D80" s="101"/>
      <c r="E80" s="101"/>
      <c r="F80" s="101"/>
    </row>
    <row r="81" spans="2:6">
      <c r="B81" s="38">
        <v>1946</v>
      </c>
      <c r="C81" s="101"/>
      <c r="D81" s="101"/>
      <c r="E81" s="101"/>
      <c r="F81" s="101"/>
    </row>
    <row r="82" spans="2:6">
      <c r="B82" s="38">
        <v>1947</v>
      </c>
      <c r="C82" s="101"/>
      <c r="D82" s="101"/>
      <c r="E82" s="101"/>
      <c r="F82" s="101"/>
    </row>
    <row r="83" spans="2:6">
      <c r="B83" s="38">
        <v>1948</v>
      </c>
      <c r="C83" s="101"/>
      <c r="D83" s="101"/>
      <c r="E83" s="101"/>
      <c r="F83" s="101"/>
    </row>
    <row r="84" spans="2:6">
      <c r="B84" s="38">
        <v>1949</v>
      </c>
      <c r="C84" s="101"/>
      <c r="D84" s="101"/>
      <c r="E84" s="101"/>
      <c r="F84" s="101"/>
    </row>
    <row r="85" spans="2:6">
      <c r="B85" s="38">
        <v>1950</v>
      </c>
      <c r="C85" s="101">
        <v>0.35799999999999998</v>
      </c>
      <c r="D85" s="101">
        <v>0.46500000000000002</v>
      </c>
      <c r="E85" s="101">
        <v>0.35899999999999999</v>
      </c>
      <c r="F85" s="101"/>
    </row>
    <row r="86" spans="2:6">
      <c r="B86" s="38">
        <v>1951</v>
      </c>
      <c r="C86" s="101"/>
      <c r="D86" s="101"/>
      <c r="E86" s="101"/>
      <c r="F86" s="101">
        <v>0.34920000000000001</v>
      </c>
    </row>
    <row r="87" spans="2:6">
      <c r="B87" s="38">
        <v>1952</v>
      </c>
      <c r="C87" s="101"/>
      <c r="D87" s="101"/>
      <c r="E87" s="101"/>
      <c r="F87" s="101">
        <v>0.33940000000000003</v>
      </c>
    </row>
    <row r="88" spans="2:6">
      <c r="B88" s="38">
        <v>1953</v>
      </c>
      <c r="C88" s="101"/>
      <c r="D88" s="101"/>
      <c r="E88" s="101"/>
      <c r="F88" s="101">
        <v>0.32960000000000006</v>
      </c>
    </row>
    <row r="89" spans="2:6">
      <c r="B89" s="38">
        <v>1954</v>
      </c>
      <c r="C89" s="101"/>
      <c r="D89" s="101"/>
      <c r="E89" s="101"/>
      <c r="F89" s="101">
        <v>0.31980000000000008</v>
      </c>
    </row>
    <row r="90" spans="2:6">
      <c r="B90" s="38">
        <v>1955</v>
      </c>
      <c r="C90" s="101">
        <v>0.27</v>
      </c>
      <c r="D90" s="101">
        <v>0.33100000000000002</v>
      </c>
      <c r="E90" s="101">
        <v>0.31</v>
      </c>
      <c r="F90" s="101"/>
    </row>
    <row r="91" spans="2:6">
      <c r="B91" s="38">
        <v>1956</v>
      </c>
      <c r="C91" s="101"/>
      <c r="D91" s="101"/>
      <c r="E91" s="101"/>
      <c r="F91" s="101">
        <v>0.314</v>
      </c>
    </row>
    <row r="92" spans="2:6">
      <c r="B92" s="38">
        <v>1957</v>
      </c>
      <c r="C92" s="101"/>
      <c r="D92" s="101"/>
      <c r="E92" s="101"/>
      <c r="F92" s="101">
        <v>0.318</v>
      </c>
    </row>
    <row r="93" spans="2:6">
      <c r="B93" s="38">
        <v>1958</v>
      </c>
      <c r="C93" s="101"/>
      <c r="D93" s="101"/>
      <c r="E93" s="101"/>
      <c r="F93" s="101">
        <v>0.32200000000000001</v>
      </c>
    </row>
    <row r="94" spans="2:6">
      <c r="B94" s="38">
        <v>1959</v>
      </c>
      <c r="C94" s="101"/>
      <c r="D94" s="101"/>
      <c r="E94" s="101"/>
      <c r="F94" s="101">
        <v>0.32600000000000001</v>
      </c>
    </row>
    <row r="95" spans="2:6">
      <c r="B95" s="38">
        <v>1960</v>
      </c>
      <c r="C95" s="101">
        <v>0.32</v>
      </c>
      <c r="D95" s="101">
        <v>0.36299999999999999</v>
      </c>
      <c r="E95" s="101">
        <v>0.33</v>
      </c>
      <c r="F95" s="101"/>
    </row>
    <row r="96" spans="2:6">
      <c r="B96" s="38">
        <v>1961</v>
      </c>
      <c r="C96" s="101"/>
      <c r="D96" s="101"/>
      <c r="E96" s="101"/>
      <c r="F96" s="101">
        <v>0.318</v>
      </c>
    </row>
    <row r="97" spans="2:6">
      <c r="B97" s="38">
        <v>1962</v>
      </c>
      <c r="C97" s="101"/>
      <c r="D97" s="101"/>
      <c r="E97" s="101"/>
      <c r="F97" s="101">
        <v>0.30599999999999999</v>
      </c>
    </row>
    <row r="98" spans="2:6">
      <c r="B98" s="38">
        <v>1963</v>
      </c>
      <c r="C98" s="101"/>
      <c r="D98" s="101"/>
      <c r="E98" s="101"/>
      <c r="F98" s="101">
        <v>0.29399999999999998</v>
      </c>
    </row>
    <row r="99" spans="2:6">
      <c r="B99" s="38">
        <v>1964</v>
      </c>
      <c r="C99" s="101"/>
      <c r="D99" s="101"/>
      <c r="E99" s="101"/>
      <c r="F99" s="101">
        <v>0.28199999999999997</v>
      </c>
    </row>
    <row r="100" spans="2:6">
      <c r="B100" s="38">
        <v>1965</v>
      </c>
      <c r="C100" s="101">
        <v>0.27</v>
      </c>
      <c r="D100" s="101">
        <v>0.309</v>
      </c>
      <c r="E100" s="101">
        <v>0.27</v>
      </c>
      <c r="F100" s="101"/>
    </row>
    <row r="101" spans="2:6">
      <c r="B101" s="38">
        <v>1966</v>
      </c>
      <c r="C101" s="101"/>
      <c r="D101" s="101"/>
      <c r="E101" s="101"/>
      <c r="F101" s="101">
        <v>0.26600000000000001</v>
      </c>
    </row>
    <row r="102" spans="2:6">
      <c r="B102" s="38">
        <v>1967</v>
      </c>
      <c r="C102" s="101"/>
      <c r="D102" s="101"/>
      <c r="E102" s="101"/>
      <c r="F102" s="101">
        <v>0.26200000000000001</v>
      </c>
    </row>
    <row r="103" spans="2:6">
      <c r="B103" s="38">
        <v>1968</v>
      </c>
      <c r="C103" s="101"/>
      <c r="D103" s="101"/>
      <c r="E103" s="101"/>
      <c r="F103" s="101">
        <v>0.25800000000000001</v>
      </c>
    </row>
    <row r="104" spans="2:6">
      <c r="B104" s="38">
        <v>1969</v>
      </c>
      <c r="C104" s="101"/>
      <c r="D104" s="101"/>
      <c r="E104" s="101"/>
      <c r="F104" s="101">
        <v>0.254</v>
      </c>
    </row>
    <row r="105" spans="2:6">
      <c r="B105" s="38">
        <v>1970</v>
      </c>
      <c r="C105" s="101">
        <v>0.25</v>
      </c>
      <c r="D105" s="101">
        <v>0.28499999999999998</v>
      </c>
      <c r="E105" s="101">
        <v>0.25</v>
      </c>
      <c r="F105" s="101"/>
    </row>
    <row r="106" spans="2:6">
      <c r="B106" s="38">
        <v>1971</v>
      </c>
      <c r="C106" s="101"/>
      <c r="D106" s="101"/>
      <c r="E106" s="101"/>
      <c r="F106" s="101">
        <v>0.24</v>
      </c>
    </row>
    <row r="107" spans="2:6">
      <c r="B107" s="38">
        <v>1972</v>
      </c>
      <c r="C107" s="101"/>
      <c r="D107" s="101"/>
      <c r="E107" s="101"/>
      <c r="F107" s="101">
        <v>0.22999999999999998</v>
      </c>
    </row>
    <row r="108" spans="2:6">
      <c r="B108" s="38">
        <v>1973</v>
      </c>
      <c r="C108" s="101"/>
      <c r="D108" s="101"/>
      <c r="E108" s="101"/>
      <c r="F108" s="101">
        <v>0.21999999999999997</v>
      </c>
    </row>
    <row r="109" spans="2:6">
      <c r="B109" s="38">
        <v>1974</v>
      </c>
      <c r="C109" s="101"/>
      <c r="D109" s="101"/>
      <c r="E109" s="101"/>
      <c r="F109" s="101">
        <v>0.20999999999999996</v>
      </c>
    </row>
    <row r="110" spans="2:6">
      <c r="B110" s="38">
        <v>1975</v>
      </c>
      <c r="C110" s="101">
        <v>0.18</v>
      </c>
      <c r="D110" s="101">
        <v>0.221</v>
      </c>
      <c r="E110" s="101">
        <v>0.2</v>
      </c>
      <c r="F110" s="101"/>
    </row>
    <row r="111" spans="2:6">
      <c r="B111" s="38">
        <v>1976</v>
      </c>
      <c r="C111" s="101"/>
      <c r="D111" s="101"/>
      <c r="E111" s="101"/>
      <c r="F111" s="101">
        <v>0.20333333333333334</v>
      </c>
    </row>
    <row r="112" spans="2:6">
      <c r="B112" s="38">
        <v>1977</v>
      </c>
      <c r="C112" s="101"/>
      <c r="D112" s="101"/>
      <c r="E112" s="101"/>
      <c r="F112" s="101">
        <v>0.20666666666666667</v>
      </c>
    </row>
    <row r="113" spans="2:6">
      <c r="B113" s="38">
        <v>1978</v>
      </c>
      <c r="C113" s="101"/>
      <c r="D113" s="101"/>
      <c r="E113" s="101">
        <v>0.21</v>
      </c>
      <c r="F113" s="101"/>
    </row>
    <row r="114" spans="2:6">
      <c r="B114" s="38">
        <v>1979</v>
      </c>
      <c r="C114" s="101"/>
      <c r="D114" s="101"/>
      <c r="E114" s="101">
        <v>0.19</v>
      </c>
      <c r="F114" s="101"/>
    </row>
    <row r="115" spans="2:6">
      <c r="B115" s="38">
        <v>1980</v>
      </c>
      <c r="C115" s="101">
        <v>0.17</v>
      </c>
      <c r="D115" s="101">
        <v>0.216</v>
      </c>
      <c r="E115" s="101">
        <v>0.19</v>
      </c>
      <c r="F115" s="101"/>
    </row>
    <row r="116" spans="2:6">
      <c r="B116" s="38">
        <v>1981</v>
      </c>
      <c r="C116" s="101"/>
      <c r="D116" s="101"/>
      <c r="E116" s="101">
        <v>0.19</v>
      </c>
      <c r="F116" s="101"/>
    </row>
    <row r="117" spans="2:6">
      <c r="B117" s="38">
        <v>1982</v>
      </c>
      <c r="C117" s="101"/>
      <c r="D117" s="101"/>
      <c r="E117" s="101">
        <v>0.2</v>
      </c>
      <c r="F117" s="101"/>
    </row>
    <row r="118" spans="2:6">
      <c r="B118" s="38">
        <v>1983</v>
      </c>
      <c r="C118" s="101"/>
      <c r="D118" s="101"/>
      <c r="E118" s="101">
        <v>0.21</v>
      </c>
      <c r="F118" s="101"/>
    </row>
    <row r="119" spans="2:6">
      <c r="B119" s="38">
        <v>1984</v>
      </c>
      <c r="C119" s="101"/>
      <c r="D119" s="101"/>
      <c r="E119" s="101">
        <v>0.21</v>
      </c>
      <c r="F119" s="101"/>
    </row>
    <row r="120" spans="2:6">
      <c r="B120" s="38">
        <v>1985</v>
      </c>
      <c r="C120" s="101">
        <v>0.18</v>
      </c>
      <c r="D120" s="101">
        <v>0.23400000000000001</v>
      </c>
      <c r="E120" s="101">
        <v>0.2</v>
      </c>
      <c r="F120" s="101"/>
    </row>
    <row r="121" spans="2:6">
      <c r="B121" s="38">
        <v>1986</v>
      </c>
      <c r="C121" s="101"/>
      <c r="D121" s="101"/>
      <c r="E121" s="101">
        <v>0.21</v>
      </c>
      <c r="F121" s="101"/>
    </row>
    <row r="122" spans="2:6">
      <c r="B122" s="38">
        <v>1987</v>
      </c>
      <c r="C122" s="101"/>
      <c r="D122" s="101"/>
      <c r="E122" s="101">
        <v>0.23</v>
      </c>
      <c r="F122" s="101"/>
    </row>
    <row r="123" spans="2:6">
      <c r="B123" s="38">
        <v>1988</v>
      </c>
      <c r="C123" s="101"/>
      <c r="D123" s="101"/>
      <c r="E123" s="101">
        <v>0.24</v>
      </c>
      <c r="F123" s="101"/>
    </row>
    <row r="124" spans="2:6">
      <c r="B124" s="38">
        <v>1989</v>
      </c>
      <c r="C124" s="101"/>
      <c r="D124" s="101"/>
      <c r="E124" s="101">
        <v>0.25</v>
      </c>
      <c r="F124" s="101"/>
    </row>
    <row r="125" spans="2:6">
      <c r="B125" s="38">
        <v>1990</v>
      </c>
      <c r="C125" s="101">
        <v>0.22</v>
      </c>
      <c r="D125" s="101">
        <v>0.30199999999999999</v>
      </c>
      <c r="E125" s="101">
        <v>0.26</v>
      </c>
      <c r="F125" s="101"/>
    </row>
    <row r="126" spans="2:6">
      <c r="B126" s="38">
        <v>1991</v>
      </c>
      <c r="C126" s="101"/>
      <c r="D126" s="101"/>
      <c r="E126" s="101">
        <v>0.25</v>
      </c>
      <c r="F126" s="101"/>
    </row>
    <row r="127" spans="2:6">
      <c r="B127" s="38">
        <v>1992</v>
      </c>
      <c r="C127" s="101"/>
      <c r="D127" s="101"/>
      <c r="E127" s="101">
        <v>0.24</v>
      </c>
      <c r="F127" s="101"/>
    </row>
    <row r="128" spans="2:6">
      <c r="B128" s="38">
        <v>1993</v>
      </c>
      <c r="C128" s="101"/>
      <c r="D128" s="101"/>
      <c r="E128" s="101">
        <v>0.24</v>
      </c>
      <c r="F128" s="101"/>
    </row>
    <row r="129" spans="2:6">
      <c r="B129" s="38">
        <v>1994</v>
      </c>
      <c r="C129" s="101"/>
      <c r="D129" s="101"/>
      <c r="E129" s="101">
        <v>0.23</v>
      </c>
      <c r="F129" s="101"/>
    </row>
    <row r="130" spans="2:6">
      <c r="B130" s="38">
        <v>1995</v>
      </c>
      <c r="C130" s="101">
        <v>0.19</v>
      </c>
      <c r="D130" s="101">
        <v>0.27900000000000003</v>
      </c>
      <c r="E130" s="101">
        <v>0.24</v>
      </c>
      <c r="F130" s="101"/>
    </row>
    <row r="131" spans="2:6">
      <c r="B131" s="38">
        <v>1996</v>
      </c>
      <c r="C131" s="101"/>
      <c r="D131" s="101"/>
      <c r="E131" s="101">
        <v>0.23</v>
      </c>
      <c r="F131" s="101"/>
    </row>
    <row r="132" spans="2:6">
      <c r="B132" s="38">
        <v>1997</v>
      </c>
      <c r="C132" s="101"/>
      <c r="D132" s="101"/>
      <c r="E132" s="101">
        <v>0.24</v>
      </c>
      <c r="F132" s="101"/>
    </row>
    <row r="133" spans="2:6">
      <c r="B133" s="38">
        <v>1998</v>
      </c>
      <c r="C133" s="101"/>
      <c r="D133" s="101"/>
      <c r="E133" s="101">
        <v>0.25</v>
      </c>
      <c r="F133" s="101"/>
    </row>
    <row r="134" spans="2:6">
      <c r="B134" s="38">
        <v>1999</v>
      </c>
      <c r="C134" s="101"/>
      <c r="D134" s="101"/>
      <c r="E134" s="101">
        <v>0.25</v>
      </c>
      <c r="F134" s="101"/>
    </row>
    <row r="135" spans="2:6">
      <c r="B135" s="38">
        <v>2000</v>
      </c>
      <c r="C135" s="101">
        <v>0.19</v>
      </c>
      <c r="D135" s="101">
        <v>0.29699999999999999</v>
      </c>
      <c r="E135" s="101">
        <v>0.26</v>
      </c>
      <c r="F135" s="101"/>
    </row>
    <row r="136" spans="2:6">
      <c r="B136" s="38">
        <v>2001</v>
      </c>
      <c r="C136" s="101"/>
      <c r="D136" s="101"/>
      <c r="E136" s="101">
        <v>0.26</v>
      </c>
      <c r="F136" s="101"/>
    </row>
    <row r="137" spans="2:6">
      <c r="B137" s="38">
        <v>2002</v>
      </c>
      <c r="C137" s="101"/>
      <c r="D137" s="101"/>
      <c r="E137" s="101">
        <v>0.26</v>
      </c>
      <c r="F137" s="101"/>
    </row>
    <row r="138" spans="2:6">
      <c r="B138" s="38">
        <v>2003</v>
      </c>
      <c r="C138" s="101"/>
      <c r="D138" s="101"/>
      <c r="E138" s="101">
        <v>0.26</v>
      </c>
      <c r="F138" s="101"/>
    </row>
    <row r="139" spans="2:6">
      <c r="B139" s="38">
        <v>2004</v>
      </c>
      <c r="C139" s="101"/>
      <c r="D139" s="101"/>
      <c r="E139" s="101">
        <v>0.26</v>
      </c>
      <c r="F139" s="101"/>
    </row>
    <row r="140" spans="2:6">
      <c r="B140" s="38">
        <v>2005</v>
      </c>
      <c r="C140" s="101">
        <v>0.2</v>
      </c>
      <c r="D140" s="101">
        <v>0.30299999999999999</v>
      </c>
      <c r="E140" s="101">
        <v>0.26</v>
      </c>
      <c r="F140" s="101"/>
    </row>
    <row r="141" spans="2:6">
      <c r="B141" s="38">
        <v>2006</v>
      </c>
      <c r="C141" s="101"/>
      <c r="D141" s="101"/>
      <c r="E141" s="101">
        <v>0.26</v>
      </c>
      <c r="F141" s="101"/>
    </row>
    <row r="142" spans="2:6">
      <c r="B142" s="38">
        <v>2007</v>
      </c>
      <c r="C142" s="101"/>
      <c r="D142" s="101"/>
      <c r="E142" s="101">
        <v>0.26</v>
      </c>
      <c r="F142" s="101"/>
    </row>
    <row r="143" spans="2:6">
      <c r="B143" s="40">
        <v>2008</v>
      </c>
      <c r="C143" s="102">
        <v>0.19</v>
      </c>
      <c r="D143" s="102">
        <v>0.28999999999999998</v>
      </c>
      <c r="E143" s="102">
        <v>0.25</v>
      </c>
      <c r="F143" s="102"/>
    </row>
    <row r="145" spans="2:2">
      <c r="B145" t="s">
        <v>432</v>
      </c>
    </row>
  </sheetData>
  <phoneticPr fontId="6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/>
  </sheetViews>
  <sheetFormatPr defaultRowHeight="18"/>
  <cols>
    <col min="2" max="2" width="8.796875" style="37"/>
  </cols>
  <sheetData>
    <row r="2" spans="2:2">
      <c r="B2" s="103" t="s">
        <v>438</v>
      </c>
    </row>
  </sheetData>
  <phoneticPr fontId="6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"/>
  <sheetViews>
    <sheetView workbookViewId="0"/>
  </sheetViews>
  <sheetFormatPr defaultRowHeight="18"/>
  <cols>
    <col min="2" max="2" width="8.796875" style="37"/>
    <col min="3" max="3" width="8.796875" style="86"/>
  </cols>
  <sheetData>
    <row r="2" spans="2:2">
      <c r="B2" s="103" t="s">
        <v>438</v>
      </c>
    </row>
  </sheetData>
  <phoneticPr fontId="6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workbookViewId="0">
      <selection activeCell="J3" sqref="J3"/>
    </sheetView>
  </sheetViews>
  <sheetFormatPr defaultRowHeight="18"/>
  <sheetData>
    <row r="2" spans="2:8">
      <c r="B2" t="s">
        <v>451</v>
      </c>
    </row>
    <row r="3" spans="2:8">
      <c r="H3" t="s">
        <v>452</v>
      </c>
    </row>
    <row r="4" spans="2:8" ht="54">
      <c r="B4" s="99"/>
      <c r="C4" s="99" t="s">
        <v>433</v>
      </c>
      <c r="D4" s="99" t="s">
        <v>43</v>
      </c>
      <c r="E4" s="99" t="s">
        <v>35</v>
      </c>
      <c r="F4" s="99" t="s">
        <v>434</v>
      </c>
      <c r="G4" s="99" t="s">
        <v>435</v>
      </c>
      <c r="H4" s="99" t="s">
        <v>436</v>
      </c>
    </row>
    <row r="5" spans="2:8">
      <c r="B5" s="38">
        <v>730</v>
      </c>
      <c r="C5" s="39"/>
      <c r="D5" s="39"/>
      <c r="E5" s="39"/>
      <c r="F5" s="39"/>
      <c r="G5" s="39">
        <v>388.35279556958585</v>
      </c>
      <c r="H5" s="39"/>
    </row>
    <row r="6" spans="2:8">
      <c r="B6" s="38">
        <v>950</v>
      </c>
      <c r="C6" s="39"/>
      <c r="D6" s="39"/>
      <c r="E6" s="39"/>
      <c r="F6" s="39"/>
      <c r="G6" s="39">
        <v>595.546361648946</v>
      </c>
      <c r="H6" s="39"/>
    </row>
    <row r="7" spans="2:8">
      <c r="B7" s="38">
        <v>980</v>
      </c>
      <c r="C7" s="39"/>
      <c r="D7" s="39">
        <v>1247</v>
      </c>
      <c r="E7" s="39"/>
      <c r="F7" s="39"/>
      <c r="G7" s="39"/>
      <c r="H7" s="39"/>
    </row>
    <row r="8" spans="2:8">
      <c r="B8" s="38">
        <v>1000</v>
      </c>
      <c r="C8" s="39"/>
      <c r="D8" s="39"/>
      <c r="E8" s="39"/>
      <c r="F8" s="39"/>
      <c r="G8" s="39"/>
      <c r="H8" s="39">
        <v>425</v>
      </c>
    </row>
    <row r="9" spans="2:8">
      <c r="B9" s="38">
        <v>1020</v>
      </c>
      <c r="C9" s="39"/>
      <c r="D9" s="39">
        <v>1518</v>
      </c>
      <c r="E9" s="39"/>
      <c r="F9" s="39"/>
      <c r="G9" s="39"/>
      <c r="H9" s="39"/>
    </row>
    <row r="10" spans="2:8">
      <c r="B10" s="38">
        <v>1050</v>
      </c>
      <c r="C10" s="39"/>
      <c r="D10" s="39">
        <v>1458</v>
      </c>
      <c r="E10" s="39"/>
      <c r="F10" s="39"/>
      <c r="G10" s="39"/>
      <c r="H10" s="39"/>
    </row>
    <row r="11" spans="2:8">
      <c r="B11" s="38">
        <v>1090</v>
      </c>
      <c r="C11" s="39"/>
      <c r="D11" s="39">
        <v>1204</v>
      </c>
      <c r="E11" s="39"/>
      <c r="F11" s="39"/>
      <c r="G11" s="39"/>
      <c r="H11" s="39"/>
    </row>
    <row r="12" spans="2:8">
      <c r="B12" s="38">
        <v>1120</v>
      </c>
      <c r="C12" s="39"/>
      <c r="D12" s="39">
        <v>1063</v>
      </c>
      <c r="E12" s="39"/>
      <c r="F12" s="39"/>
      <c r="G12" s="39"/>
      <c r="H12" s="39"/>
    </row>
    <row r="13" spans="2:8">
      <c r="B13" s="38">
        <v>1150</v>
      </c>
      <c r="C13" s="39"/>
      <c r="D13" s="39"/>
      <c r="E13" s="39"/>
      <c r="F13" s="39"/>
      <c r="G13" s="39">
        <v>571.95132842797148</v>
      </c>
      <c r="H13" s="39"/>
    </row>
    <row r="14" spans="2:8">
      <c r="B14" s="38">
        <v>1280</v>
      </c>
      <c r="C14" s="39"/>
      <c r="D14" s="39"/>
      <c r="E14" s="39"/>
      <c r="F14" s="39"/>
      <c r="G14" s="39">
        <v>531.11088472278561</v>
      </c>
      <c r="H14" s="39"/>
    </row>
    <row r="15" spans="2:8">
      <c r="B15" s="38">
        <v>1300</v>
      </c>
      <c r="C15" s="39">
        <v>711</v>
      </c>
      <c r="D15" s="39"/>
      <c r="E15" s="39">
        <v>682</v>
      </c>
      <c r="F15" s="39">
        <v>1216</v>
      </c>
      <c r="G15" s="39"/>
      <c r="H15" s="39"/>
    </row>
    <row r="16" spans="2:8">
      <c r="B16" s="38">
        <v>1400</v>
      </c>
      <c r="C16" s="39">
        <v>1053</v>
      </c>
      <c r="D16" s="39">
        <v>960</v>
      </c>
      <c r="E16" s="39">
        <v>682</v>
      </c>
      <c r="F16" s="39">
        <v>1271</v>
      </c>
      <c r="G16" s="39"/>
      <c r="H16" s="39"/>
    </row>
    <row r="17" spans="2:8">
      <c r="B17" s="38">
        <v>1450</v>
      </c>
      <c r="C17" s="39"/>
      <c r="D17" s="39">
        <v>983</v>
      </c>
      <c r="E17" s="39"/>
      <c r="F17" s="39"/>
      <c r="G17" s="39">
        <v>548.11999761229833</v>
      </c>
      <c r="H17" s="39"/>
    </row>
    <row r="18" spans="2:8">
      <c r="B18" s="38">
        <v>1500</v>
      </c>
      <c r="C18" s="39">
        <v>1041</v>
      </c>
      <c r="D18" s="39">
        <v>1127</v>
      </c>
      <c r="E18" s="39">
        <v>682</v>
      </c>
      <c r="F18" s="39">
        <v>1163</v>
      </c>
      <c r="G18" s="39"/>
      <c r="H18" s="39">
        <v>500</v>
      </c>
    </row>
    <row r="19" spans="2:8">
      <c r="B19" s="38">
        <v>1570</v>
      </c>
      <c r="C19" s="39"/>
      <c r="D19" s="39">
        <v>968</v>
      </c>
      <c r="E19" s="39"/>
      <c r="F19" s="39"/>
      <c r="G19" s="39"/>
      <c r="H19" s="39"/>
    </row>
    <row r="20" spans="2:8">
      <c r="B20" s="40">
        <v>1600</v>
      </c>
      <c r="C20" s="41">
        <v>1037</v>
      </c>
      <c r="D20" s="41">
        <v>857</v>
      </c>
      <c r="E20" s="41">
        <v>682</v>
      </c>
      <c r="F20" s="41">
        <v>1112</v>
      </c>
      <c r="G20" s="41">
        <v>667.2584879795329</v>
      </c>
      <c r="H20" s="41">
        <v>520</v>
      </c>
    </row>
    <row r="23" spans="2:8">
      <c r="B23" t="s">
        <v>437</v>
      </c>
    </row>
  </sheetData>
  <phoneticPr fontId="6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C2" sqref="C2"/>
    </sheetView>
  </sheetViews>
  <sheetFormatPr defaultRowHeight="18"/>
  <sheetData>
    <row r="2" spans="2:2">
      <c r="B2" s="103" t="s">
        <v>438</v>
      </c>
    </row>
  </sheetData>
  <phoneticPr fontId="6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2"/>
  <sheetViews>
    <sheetView workbookViewId="0">
      <selection activeCell="K14" sqref="K14"/>
    </sheetView>
  </sheetViews>
  <sheetFormatPr defaultRowHeight="18"/>
  <cols>
    <col min="2" max="2" width="19.09765625" bestFit="1" customWidth="1"/>
    <col min="3" max="3" width="20.19921875" bestFit="1" customWidth="1"/>
    <col min="4" max="7" width="17.09765625" customWidth="1"/>
  </cols>
  <sheetData>
    <row r="3" spans="2:7">
      <c r="C3" t="s">
        <v>444</v>
      </c>
    </row>
    <row r="4" spans="2:7" ht="18.600000000000001" thickBot="1">
      <c r="B4" s="1"/>
      <c r="C4" s="2"/>
      <c r="D4" s="2"/>
      <c r="E4" s="2"/>
      <c r="F4" s="2"/>
      <c r="G4" s="2"/>
    </row>
    <row r="5" spans="2:7" ht="45.6">
      <c r="B5" s="107"/>
      <c r="C5" s="3" t="s">
        <v>0</v>
      </c>
      <c r="D5" s="4" t="s">
        <v>1</v>
      </c>
      <c r="E5" s="4" t="s">
        <v>2</v>
      </c>
      <c r="F5" s="4" t="s">
        <v>3</v>
      </c>
      <c r="G5" s="4" t="s">
        <v>4</v>
      </c>
    </row>
    <row r="6" spans="2:7" ht="18.600000000000001" thickBot="1">
      <c r="B6" s="108"/>
      <c r="C6" s="5" t="s">
        <v>5</v>
      </c>
      <c r="D6" s="5" t="s">
        <v>6</v>
      </c>
      <c r="E6" s="6" t="s">
        <v>7</v>
      </c>
      <c r="F6" s="6" t="s">
        <v>7</v>
      </c>
      <c r="G6" s="6" t="s">
        <v>7</v>
      </c>
    </row>
    <row r="7" spans="2:7" ht="19.8">
      <c r="B7" s="7" t="s">
        <v>8</v>
      </c>
      <c r="C7" s="8">
        <v>376</v>
      </c>
      <c r="D7" s="9">
        <v>6.1</v>
      </c>
      <c r="E7" s="10">
        <v>2</v>
      </c>
      <c r="F7" s="7"/>
      <c r="G7" s="7"/>
    </row>
    <row r="8" spans="2:7" ht="19.8">
      <c r="B8" s="7" t="s">
        <v>9</v>
      </c>
      <c r="C8" s="8">
        <v>635</v>
      </c>
      <c r="D8" s="9">
        <v>5</v>
      </c>
      <c r="E8" s="11">
        <v>2.7</v>
      </c>
      <c r="F8" s="12">
        <f t="shared" ref="F8:G8" si="0">LN(C8/C7)/220</f>
        <v>2.3819811613763502E-3</v>
      </c>
      <c r="G8" s="12">
        <f t="shared" si="0"/>
        <v>-9.0386753975075075E-4</v>
      </c>
    </row>
    <row r="9" spans="2:7" ht="19.8">
      <c r="B9" s="7" t="s">
        <v>10</v>
      </c>
      <c r="C9" s="8">
        <v>583</v>
      </c>
      <c r="D9" s="9">
        <v>5.9</v>
      </c>
      <c r="E9" s="11">
        <v>2</v>
      </c>
      <c r="F9" s="12">
        <f>LN(C9/C8)/200</f>
        <v>-4.2718906271099663E-4</v>
      </c>
      <c r="G9" s="12">
        <f>LN(D9/D8)/200</f>
        <v>8.2757219238786762E-4</v>
      </c>
    </row>
    <row r="10" spans="2:7" ht="19.8">
      <c r="B10" s="7" t="s">
        <v>11</v>
      </c>
      <c r="C10" s="8">
        <v>529</v>
      </c>
      <c r="D10" s="9">
        <v>6</v>
      </c>
      <c r="E10" s="11">
        <v>3.5</v>
      </c>
      <c r="F10" s="12">
        <f>LN(C10/C9)/130</f>
        <v>-7.4768272686302263E-4</v>
      </c>
      <c r="G10" s="12">
        <f>LN(D10/D9)/130</f>
        <v>1.2928552551062455E-4</v>
      </c>
    </row>
    <row r="11" spans="2:7" ht="19.8">
      <c r="B11" s="7" t="s">
        <v>12</v>
      </c>
      <c r="C11" s="8">
        <v>545</v>
      </c>
      <c r="D11" s="9">
        <v>10.1</v>
      </c>
      <c r="E11" s="11">
        <v>2.6</v>
      </c>
      <c r="F11" s="12">
        <f>LN(C11/C10)/170</f>
        <v>1.7527860473496917E-4</v>
      </c>
      <c r="G11" s="12">
        <f>LN(D11/D10)/170</f>
        <v>3.0633879683479933E-3</v>
      </c>
    </row>
    <row r="12" spans="2:7" ht="19.8">
      <c r="B12" s="7" t="s">
        <v>13</v>
      </c>
      <c r="C12" s="8">
        <v>667</v>
      </c>
      <c r="D12" s="9">
        <v>17</v>
      </c>
      <c r="E12" s="11">
        <v>6.4</v>
      </c>
      <c r="F12" s="12">
        <f>LN(C12/C11)/150</f>
        <v>1.346695008349197E-3</v>
      </c>
      <c r="G12" s="12">
        <f>LN(D12/D11)/150</f>
        <v>3.4711861347266827E-3</v>
      </c>
    </row>
    <row r="13" spans="2:7" ht="19.8">
      <c r="B13" s="7" t="s">
        <v>14</v>
      </c>
      <c r="C13" s="8">
        <v>675</v>
      </c>
      <c r="D13" s="9">
        <v>31.3</v>
      </c>
      <c r="E13" s="11">
        <v>12.6</v>
      </c>
      <c r="F13" s="12">
        <f>LN(C13/C12)/121</f>
        <v>9.8534255842199967E-5</v>
      </c>
      <c r="G13" s="12">
        <v>5.1000000000000004E-3</v>
      </c>
    </row>
    <row r="14" spans="2:7" ht="19.8">
      <c r="B14" s="7" t="s">
        <v>15</v>
      </c>
      <c r="C14" s="8">
        <v>828</v>
      </c>
      <c r="D14" s="9">
        <v>30.7</v>
      </c>
      <c r="E14" s="11">
        <v>12.8</v>
      </c>
      <c r="F14" s="12">
        <f>LN(C14/C13)/83</f>
        <v>2.4614513676232503E-3</v>
      </c>
      <c r="G14" s="12">
        <f>LN(D14/D13)/83</f>
        <v>-2.3319810786694083E-4</v>
      </c>
    </row>
    <row r="15" spans="2:7" ht="19.8">
      <c r="B15" s="7" t="s">
        <v>16</v>
      </c>
      <c r="C15" s="8">
        <v>903</v>
      </c>
      <c r="D15" s="9">
        <v>32.200000000000003</v>
      </c>
      <c r="E15" s="11">
        <v>12.3</v>
      </c>
      <c r="F15" s="12">
        <f>LN(C15/C14)/42</f>
        <v>2.0645095007553733E-3</v>
      </c>
      <c r="G15" s="12">
        <v>1.1999999999999999E-3</v>
      </c>
    </row>
    <row r="16" spans="2:7" ht="20.399999999999999" thickBot="1">
      <c r="B16" s="13" t="s">
        <v>17</v>
      </c>
      <c r="C16" s="14">
        <v>1013</v>
      </c>
      <c r="D16" s="15">
        <v>34.5</v>
      </c>
      <c r="E16" s="16">
        <v>10.4</v>
      </c>
      <c r="F16" s="17">
        <f>LN(C16/C15)/28</f>
        <v>4.1053196725606431E-3</v>
      </c>
      <c r="G16" s="17">
        <f>LN(D16/D15)/28</f>
        <v>2.4640311245339793E-3</v>
      </c>
    </row>
    <row r="17" spans="2:7">
      <c r="B17" s="1"/>
      <c r="C17" s="2"/>
      <c r="D17" s="2"/>
      <c r="E17" s="2"/>
      <c r="F17" s="2"/>
      <c r="G17" s="2"/>
    </row>
    <row r="18" spans="2:7" ht="19.8">
      <c r="B18" s="18" t="s">
        <v>18</v>
      </c>
    </row>
    <row r="19" spans="2:7" ht="19.8">
      <c r="B19" s="18" t="s">
        <v>19</v>
      </c>
      <c r="C19" s="19"/>
      <c r="D19" s="19"/>
      <c r="E19" s="19"/>
      <c r="F19" s="19"/>
    </row>
    <row r="20" spans="2:7">
      <c r="B20" s="19"/>
      <c r="C20" s="19"/>
      <c r="D20" s="19"/>
      <c r="E20" s="19"/>
      <c r="F20" s="19"/>
    </row>
    <row r="21" spans="2:7">
      <c r="B21" s="19"/>
      <c r="C21" s="19"/>
      <c r="D21" s="19"/>
      <c r="E21" s="19"/>
      <c r="F21" s="19"/>
    </row>
    <row r="22" spans="2:7">
      <c r="B22" s="19"/>
      <c r="C22" s="19"/>
      <c r="D22" s="19"/>
      <c r="E22" s="19"/>
      <c r="F22" s="19"/>
    </row>
  </sheetData>
  <mergeCells count="1">
    <mergeCell ref="B5:B6"/>
  </mergeCells>
  <phoneticPr fontId="6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workbookViewId="0"/>
  </sheetViews>
  <sheetFormatPr defaultRowHeight="18"/>
  <cols>
    <col min="2" max="2" width="8.69921875"/>
    <col min="3" max="5" width="14.296875" customWidth="1"/>
  </cols>
  <sheetData>
    <row r="2" spans="2:6">
      <c r="B2" t="s">
        <v>31</v>
      </c>
    </row>
    <row r="3" spans="2:6" ht="18.600000000000001" thickBot="1">
      <c r="F3" t="s">
        <v>32</v>
      </c>
    </row>
    <row r="4" spans="2:6">
      <c r="B4" s="30"/>
      <c r="C4" s="32" t="s">
        <v>20</v>
      </c>
      <c r="D4" s="32" t="s">
        <v>21</v>
      </c>
      <c r="E4" s="32" t="s">
        <v>22</v>
      </c>
      <c r="F4" s="33" t="s">
        <v>23</v>
      </c>
    </row>
    <row r="5" spans="2:6" ht="18.600000000000001" thickBot="1">
      <c r="B5" s="31" t="s">
        <v>26</v>
      </c>
      <c r="C5" s="34" t="s">
        <v>27</v>
      </c>
      <c r="D5" s="35" t="s">
        <v>28</v>
      </c>
      <c r="E5" s="34" t="s">
        <v>29</v>
      </c>
      <c r="F5" s="36"/>
    </row>
    <row r="6" spans="2:6">
      <c r="B6" s="25">
        <v>730</v>
      </c>
      <c r="C6" s="26">
        <v>7267</v>
      </c>
      <c r="D6" s="27">
        <v>466</v>
      </c>
      <c r="E6" s="27">
        <v>689</v>
      </c>
      <c r="F6" s="26">
        <v>8422</v>
      </c>
    </row>
    <row r="7" spans="2:6">
      <c r="B7" s="23">
        <v>950</v>
      </c>
      <c r="C7" s="28">
        <v>10108</v>
      </c>
      <c r="D7" s="7">
        <v>613</v>
      </c>
      <c r="E7" s="7">
        <v>943</v>
      </c>
      <c r="F7" s="28">
        <v>11664</v>
      </c>
    </row>
    <row r="8" spans="2:6">
      <c r="B8" s="23">
        <v>1150</v>
      </c>
      <c r="C8" s="28">
        <v>10919</v>
      </c>
      <c r="D8" s="7">
        <v>690</v>
      </c>
      <c r="E8" s="28">
        <v>1017</v>
      </c>
      <c r="F8" s="28">
        <v>12626</v>
      </c>
    </row>
    <row r="9" spans="2:6">
      <c r="B9" s="23">
        <v>1280</v>
      </c>
      <c r="C9" s="28">
        <v>9813</v>
      </c>
      <c r="D9" s="7">
        <v>666</v>
      </c>
      <c r="E9" s="28">
        <v>1091</v>
      </c>
      <c r="F9" s="28">
        <v>11571</v>
      </c>
    </row>
    <row r="10" spans="2:6">
      <c r="B10" s="23">
        <v>1450</v>
      </c>
      <c r="C10" s="28">
        <v>16523</v>
      </c>
      <c r="D10" s="28">
        <v>1374</v>
      </c>
      <c r="E10" s="28">
        <v>2209</v>
      </c>
      <c r="F10" s="28">
        <v>20106</v>
      </c>
    </row>
    <row r="11" spans="2:6">
      <c r="B11" s="23">
        <v>1600</v>
      </c>
      <c r="C11" s="28">
        <v>30678</v>
      </c>
      <c r="D11" s="28">
        <v>3652</v>
      </c>
      <c r="E11" s="28">
        <v>7306</v>
      </c>
      <c r="F11" s="28">
        <v>41635</v>
      </c>
    </row>
    <row r="12" spans="2:6">
      <c r="B12" s="23">
        <v>1721</v>
      </c>
      <c r="C12" s="28">
        <v>48808</v>
      </c>
      <c r="D12" s="28">
        <v>8434</v>
      </c>
      <c r="E12" s="28">
        <v>20361</v>
      </c>
      <c r="F12" s="28">
        <v>77603</v>
      </c>
    </row>
    <row r="13" spans="2:6">
      <c r="B13" s="23">
        <v>1804</v>
      </c>
      <c r="C13" s="28">
        <v>58803</v>
      </c>
      <c r="D13" s="28">
        <v>10091</v>
      </c>
      <c r="E13" s="28">
        <v>24402</v>
      </c>
      <c r="F13" s="28">
        <v>93296</v>
      </c>
    </row>
    <row r="14" spans="2:6">
      <c r="B14" s="23">
        <v>1846</v>
      </c>
      <c r="C14" s="28">
        <v>67062</v>
      </c>
      <c r="D14" s="28">
        <v>11698</v>
      </c>
      <c r="E14" s="28">
        <v>28140</v>
      </c>
      <c r="F14" s="28">
        <v>106900</v>
      </c>
    </row>
    <row r="15" spans="2:6" ht="18.600000000000001" thickBot="1">
      <c r="B15" s="24">
        <v>1874</v>
      </c>
      <c r="C15" s="29">
        <v>76351</v>
      </c>
      <c r="D15" s="29">
        <v>15782</v>
      </c>
      <c r="E15" s="29">
        <v>36043</v>
      </c>
      <c r="F15" s="29">
        <v>128176</v>
      </c>
    </row>
    <row r="16" spans="2:6">
      <c r="B16" s="2"/>
      <c r="C16" s="2"/>
      <c r="D16" s="2"/>
      <c r="E16" s="2"/>
      <c r="F16" s="2"/>
    </row>
    <row r="17" spans="2:2">
      <c r="B17" t="s">
        <v>30</v>
      </c>
    </row>
  </sheetData>
  <phoneticPr fontId="6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workbookViewId="0"/>
  </sheetViews>
  <sheetFormatPr defaultRowHeight="18"/>
  <cols>
    <col min="2" max="2" width="8.69921875"/>
    <col min="3" max="5" width="14.296875" customWidth="1"/>
  </cols>
  <sheetData>
    <row r="2" spans="2:5">
      <c r="B2" t="s">
        <v>24</v>
      </c>
    </row>
    <row r="3" spans="2:5" ht="18.600000000000001" thickBot="1">
      <c r="B3" s="20"/>
      <c r="C3" s="20"/>
      <c r="D3" s="20"/>
      <c r="E3" s="104" t="s">
        <v>439</v>
      </c>
    </row>
    <row r="4" spans="2:5" ht="18.600000000000001" thickBot="1">
      <c r="B4" s="21"/>
      <c r="C4" s="22" t="s">
        <v>20</v>
      </c>
      <c r="D4" s="22" t="s">
        <v>21</v>
      </c>
      <c r="E4" s="22" t="s">
        <v>22</v>
      </c>
    </row>
    <row r="5" spans="2:5">
      <c r="B5" s="23">
        <v>730</v>
      </c>
      <c r="C5" s="11">
        <v>86.3</v>
      </c>
      <c r="D5" s="11">
        <v>5.5</v>
      </c>
      <c r="E5" s="11">
        <v>8.1999999999999993</v>
      </c>
    </row>
    <row r="6" spans="2:5">
      <c r="B6" s="23">
        <v>950</v>
      </c>
      <c r="C6" s="11">
        <v>86.7</v>
      </c>
      <c r="D6" s="11">
        <v>5.3</v>
      </c>
      <c r="E6" s="11">
        <v>8.1</v>
      </c>
    </row>
    <row r="7" spans="2:5">
      <c r="B7" s="23">
        <v>1150</v>
      </c>
      <c r="C7" s="11">
        <v>86.5</v>
      </c>
      <c r="D7" s="11">
        <v>5.5</v>
      </c>
      <c r="E7" s="11">
        <v>8.1</v>
      </c>
    </row>
    <row r="8" spans="2:5">
      <c r="B8" s="23">
        <v>1280</v>
      </c>
      <c r="C8" s="11">
        <v>84.8</v>
      </c>
      <c r="D8" s="11">
        <v>5.8</v>
      </c>
      <c r="E8" s="11">
        <v>9.4</v>
      </c>
    </row>
    <row r="9" spans="2:5">
      <c r="B9" s="23">
        <v>1450</v>
      </c>
      <c r="C9" s="11">
        <v>82.2</v>
      </c>
      <c r="D9" s="11">
        <v>6.8</v>
      </c>
      <c r="E9" s="11">
        <v>11</v>
      </c>
    </row>
    <row r="10" spans="2:5">
      <c r="B10" s="23">
        <v>1600</v>
      </c>
      <c r="C10" s="11">
        <v>73.7</v>
      </c>
      <c r="D10" s="11">
        <v>8.8000000000000007</v>
      </c>
      <c r="E10" s="11">
        <v>17.5</v>
      </c>
    </row>
    <row r="11" spans="2:5">
      <c r="B11" s="23">
        <v>1721</v>
      </c>
      <c r="C11" s="11">
        <v>62.9</v>
      </c>
      <c r="D11" s="11">
        <v>10.9</v>
      </c>
      <c r="E11" s="11">
        <v>26.2</v>
      </c>
    </row>
    <row r="12" spans="2:5">
      <c r="B12" s="23">
        <v>1804</v>
      </c>
      <c r="C12" s="11">
        <v>63</v>
      </c>
      <c r="D12" s="11">
        <v>10.8</v>
      </c>
      <c r="E12" s="11">
        <v>26.2</v>
      </c>
    </row>
    <row r="13" spans="2:5">
      <c r="B13" s="23">
        <v>1846</v>
      </c>
      <c r="C13" s="11">
        <v>62.7</v>
      </c>
      <c r="D13" s="11">
        <v>10.9</v>
      </c>
      <c r="E13" s="11">
        <v>26.3</v>
      </c>
    </row>
    <row r="14" spans="2:5" ht="18.600000000000001" thickBot="1">
      <c r="B14" s="24">
        <v>1874</v>
      </c>
      <c r="C14" s="16">
        <v>59.6</v>
      </c>
      <c r="D14" s="16">
        <v>12.3</v>
      </c>
      <c r="E14" s="16">
        <v>28.1</v>
      </c>
    </row>
    <row r="15" spans="2:5">
      <c r="B15" s="2"/>
      <c r="C15" s="2"/>
      <c r="D15" s="2"/>
      <c r="E15" s="2"/>
    </row>
    <row r="16" spans="2:5">
      <c r="B16" t="s">
        <v>25</v>
      </c>
    </row>
  </sheetData>
  <phoneticPr fontId="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17"/>
  <sheetViews>
    <sheetView workbookViewId="0"/>
  </sheetViews>
  <sheetFormatPr defaultRowHeight="18"/>
  <cols>
    <col min="8" max="8" width="11.19921875" customWidth="1"/>
  </cols>
  <sheetData>
    <row r="2" spans="2:9">
      <c r="B2" t="s">
        <v>446</v>
      </c>
    </row>
    <row r="3" spans="2:9" s="19" customFormat="1">
      <c r="I3" s="19" t="s">
        <v>441</v>
      </c>
    </row>
    <row r="4" spans="2:9">
      <c r="B4" s="42"/>
      <c r="C4" s="42" t="s">
        <v>40</v>
      </c>
      <c r="D4" s="42" t="s">
        <v>41</v>
      </c>
      <c r="E4" s="42" t="s">
        <v>42</v>
      </c>
      <c r="F4" s="42" t="s">
        <v>43</v>
      </c>
      <c r="G4" s="42" t="s">
        <v>35</v>
      </c>
      <c r="H4" s="42" t="s">
        <v>44</v>
      </c>
      <c r="I4" s="42" t="s">
        <v>45</v>
      </c>
    </row>
    <row r="5" spans="2:9">
      <c r="B5" s="38">
        <v>1700</v>
      </c>
      <c r="C5" s="39">
        <v>677</v>
      </c>
      <c r="D5" s="39">
        <v>1297.0161883738053</v>
      </c>
      <c r="E5" s="39">
        <v>810.20029744884107</v>
      </c>
      <c r="F5" s="39">
        <v>1103</v>
      </c>
      <c r="G5" s="39">
        <v>622</v>
      </c>
      <c r="H5" s="39"/>
      <c r="I5" s="39"/>
    </row>
    <row r="6" spans="2:9">
      <c r="B6" s="38">
        <v>1701</v>
      </c>
      <c r="C6" s="39">
        <v>676.95238095238096</v>
      </c>
      <c r="D6" s="39">
        <v>1305.1600441501114</v>
      </c>
      <c r="E6" s="39">
        <v>814.6717260202696</v>
      </c>
      <c r="F6" s="39">
        <v>1095.48</v>
      </c>
      <c r="G6" s="39">
        <v>621.08000000000004</v>
      </c>
      <c r="H6" s="39"/>
      <c r="I6" s="39"/>
    </row>
    <row r="7" spans="2:9">
      <c r="B7" s="38">
        <v>1702</v>
      </c>
      <c r="C7" s="39">
        <v>676.90476190476193</v>
      </c>
      <c r="D7" s="39">
        <v>1313.3038999264174</v>
      </c>
      <c r="E7" s="39">
        <v>819.14315459169813</v>
      </c>
      <c r="F7" s="39">
        <v>1087.96</v>
      </c>
      <c r="G7" s="39">
        <v>620.16000000000008</v>
      </c>
      <c r="H7" s="39"/>
      <c r="I7" s="39"/>
    </row>
    <row r="8" spans="2:9">
      <c r="B8" s="38">
        <v>1703</v>
      </c>
      <c r="C8" s="39">
        <v>676.85714285714289</v>
      </c>
      <c r="D8" s="39">
        <v>1321.4477557027235</v>
      </c>
      <c r="E8" s="39">
        <v>823.61458316312667</v>
      </c>
      <c r="F8" s="39">
        <v>1080.44</v>
      </c>
      <c r="G8" s="39">
        <v>619.24000000000012</v>
      </c>
      <c r="H8" s="39"/>
      <c r="I8" s="39"/>
    </row>
    <row r="9" spans="2:9">
      <c r="B9" s="38">
        <v>1704</v>
      </c>
      <c r="C9" s="39">
        <v>676.80952380952385</v>
      </c>
      <c r="D9" s="39">
        <v>1329.5916114790296</v>
      </c>
      <c r="E9" s="39">
        <v>828.0860117345552</v>
      </c>
      <c r="F9" s="39">
        <v>1072.92</v>
      </c>
      <c r="G9" s="39">
        <v>618.32000000000016</v>
      </c>
      <c r="H9" s="39"/>
      <c r="I9" s="39"/>
    </row>
    <row r="10" spans="2:9">
      <c r="B10" s="38">
        <v>1705</v>
      </c>
      <c r="C10" s="39">
        <v>676.76190476190482</v>
      </c>
      <c r="D10" s="39">
        <v>1337.7354672553356</v>
      </c>
      <c r="E10" s="39">
        <v>832.55744030598373</v>
      </c>
      <c r="F10" s="39">
        <v>1065.4000000000001</v>
      </c>
      <c r="G10" s="39">
        <v>617.4000000000002</v>
      </c>
      <c r="H10" s="39"/>
      <c r="I10" s="39"/>
    </row>
    <row r="11" spans="2:9">
      <c r="B11" s="38">
        <v>1706</v>
      </c>
      <c r="C11" s="39">
        <v>676.71428571428578</v>
      </c>
      <c r="D11" s="39">
        <v>1345.8793230316417</v>
      </c>
      <c r="E11" s="39">
        <v>837.02886887741226</v>
      </c>
      <c r="F11" s="39">
        <v>1057.8800000000001</v>
      </c>
      <c r="G11" s="39">
        <v>616.48000000000025</v>
      </c>
      <c r="H11" s="39"/>
      <c r="I11" s="39"/>
    </row>
    <row r="12" spans="2:9">
      <c r="B12" s="38">
        <v>1707</v>
      </c>
      <c r="C12" s="39">
        <v>676.66666666666674</v>
      </c>
      <c r="D12" s="39">
        <v>1354.0231788079477</v>
      </c>
      <c r="E12" s="39">
        <v>841.5002974488408</v>
      </c>
      <c r="F12" s="39">
        <v>1050.3600000000001</v>
      </c>
      <c r="G12" s="39">
        <v>615.56000000000029</v>
      </c>
      <c r="H12" s="39"/>
      <c r="I12" s="39"/>
    </row>
    <row r="13" spans="2:9">
      <c r="B13" s="38">
        <v>1708</v>
      </c>
      <c r="C13" s="39">
        <v>676.61904761904771</v>
      </c>
      <c r="D13" s="39">
        <v>1362.1670345842538</v>
      </c>
      <c r="E13" s="39">
        <v>845.97172602026933</v>
      </c>
      <c r="F13" s="39">
        <v>1042.8400000000001</v>
      </c>
      <c r="G13" s="39">
        <v>614.64000000000033</v>
      </c>
      <c r="H13" s="39"/>
      <c r="I13" s="39"/>
    </row>
    <row r="14" spans="2:9">
      <c r="B14" s="38">
        <v>1709</v>
      </c>
      <c r="C14" s="39">
        <v>676.57142857142867</v>
      </c>
      <c r="D14" s="39">
        <v>1370.3108903605598</v>
      </c>
      <c r="E14" s="39">
        <v>850.44315459169786</v>
      </c>
      <c r="F14" s="39">
        <v>1035.3200000000002</v>
      </c>
      <c r="G14" s="39">
        <v>613.72000000000037</v>
      </c>
      <c r="H14" s="39"/>
      <c r="I14" s="39"/>
    </row>
    <row r="15" spans="2:9">
      <c r="B15" s="38">
        <v>1710</v>
      </c>
      <c r="C15" s="39">
        <v>676.52380952380963</v>
      </c>
      <c r="D15" s="39">
        <v>1378.4547461368661</v>
      </c>
      <c r="E15" s="39">
        <v>854.91458316312639</v>
      </c>
      <c r="F15" s="39">
        <v>1027.8000000000002</v>
      </c>
      <c r="G15" s="39">
        <v>612.80000000000041</v>
      </c>
      <c r="H15" s="39"/>
      <c r="I15" s="39"/>
    </row>
    <row r="16" spans="2:9">
      <c r="B16" s="38">
        <v>1711</v>
      </c>
      <c r="C16" s="39">
        <v>676.4761904761906</v>
      </c>
      <c r="D16" s="39">
        <v>1386.5986019131722</v>
      </c>
      <c r="E16" s="39">
        <v>859.38601173455493</v>
      </c>
      <c r="F16" s="39">
        <v>1020.2800000000002</v>
      </c>
      <c r="G16" s="39">
        <v>611.88000000000045</v>
      </c>
      <c r="H16" s="39"/>
      <c r="I16" s="39"/>
    </row>
    <row r="17" spans="2:9">
      <c r="B17" s="38">
        <v>1712</v>
      </c>
      <c r="C17" s="39">
        <v>676.42857142857156</v>
      </c>
      <c r="D17" s="39">
        <v>1394.7424576894782</v>
      </c>
      <c r="E17" s="39">
        <v>863.85744030598346</v>
      </c>
      <c r="F17" s="39">
        <v>1012.7600000000002</v>
      </c>
      <c r="G17" s="39">
        <v>610.96000000000049</v>
      </c>
      <c r="H17" s="39"/>
      <c r="I17" s="39"/>
    </row>
    <row r="18" spans="2:9">
      <c r="B18" s="38">
        <v>1713</v>
      </c>
      <c r="C18" s="39">
        <v>676.38095238095252</v>
      </c>
      <c r="D18" s="39">
        <v>1402.8863134657843</v>
      </c>
      <c r="E18" s="39">
        <v>868.32886887741199</v>
      </c>
      <c r="F18" s="39">
        <v>1005.2400000000002</v>
      </c>
      <c r="G18" s="39">
        <v>610.04000000000053</v>
      </c>
      <c r="H18" s="39"/>
      <c r="I18" s="39"/>
    </row>
    <row r="19" spans="2:9">
      <c r="B19" s="38">
        <v>1714</v>
      </c>
      <c r="C19" s="39">
        <v>676.33333333333348</v>
      </c>
      <c r="D19" s="39">
        <v>1411.0301692420906</v>
      </c>
      <c r="E19" s="39">
        <v>872.80029744884052</v>
      </c>
      <c r="F19" s="39">
        <v>997.72000000000025</v>
      </c>
      <c r="G19" s="39">
        <v>609.12000000000057</v>
      </c>
      <c r="H19" s="39"/>
      <c r="I19" s="39"/>
    </row>
    <row r="20" spans="2:9">
      <c r="B20" s="38">
        <v>1715</v>
      </c>
      <c r="C20" s="39">
        <v>676.28571428571445</v>
      </c>
      <c r="D20" s="39">
        <v>1419.1740250183968</v>
      </c>
      <c r="E20" s="39">
        <v>877.27172602026906</v>
      </c>
      <c r="F20" s="39">
        <v>990.20000000000027</v>
      </c>
      <c r="G20" s="39">
        <v>608.20000000000061</v>
      </c>
      <c r="H20" s="39"/>
      <c r="I20" s="39"/>
    </row>
    <row r="21" spans="2:9">
      <c r="B21" s="38">
        <v>1716</v>
      </c>
      <c r="C21" s="39">
        <v>676.23809523809541</v>
      </c>
      <c r="D21" s="39">
        <v>1427.3178807947029</v>
      </c>
      <c r="E21" s="39">
        <v>881.74315459169759</v>
      </c>
      <c r="F21" s="39">
        <v>982.68000000000029</v>
      </c>
      <c r="G21" s="39">
        <v>607.28000000000065</v>
      </c>
      <c r="H21" s="39"/>
      <c r="I21" s="39"/>
    </row>
    <row r="22" spans="2:9">
      <c r="B22" s="38">
        <v>1717</v>
      </c>
      <c r="C22" s="39">
        <v>676.19047619047637</v>
      </c>
      <c r="D22" s="39">
        <v>1435.4617365710092</v>
      </c>
      <c r="E22" s="39">
        <v>886.21458316312612</v>
      </c>
      <c r="F22" s="39">
        <v>975.16000000000031</v>
      </c>
      <c r="G22" s="39">
        <v>606.3600000000007</v>
      </c>
      <c r="H22" s="39"/>
      <c r="I22" s="39"/>
    </row>
    <row r="23" spans="2:9">
      <c r="B23" s="38">
        <v>1718</v>
      </c>
      <c r="C23" s="39">
        <v>676.14285714285734</v>
      </c>
      <c r="D23" s="39">
        <v>1443.6055923473152</v>
      </c>
      <c r="E23" s="39">
        <v>890.68601173455465</v>
      </c>
      <c r="F23" s="39">
        <v>967.64000000000033</v>
      </c>
      <c r="G23" s="39">
        <v>605.44000000000074</v>
      </c>
      <c r="H23" s="39"/>
      <c r="I23" s="39"/>
    </row>
    <row r="24" spans="2:9">
      <c r="B24" s="38">
        <v>1719</v>
      </c>
      <c r="C24" s="39">
        <v>676.0952380952383</v>
      </c>
      <c r="D24" s="39">
        <v>1451.7494481236215</v>
      </c>
      <c r="E24" s="39">
        <v>895.15744030598319</v>
      </c>
      <c r="F24" s="39">
        <v>960.12000000000035</v>
      </c>
      <c r="G24" s="39">
        <v>604.52000000000078</v>
      </c>
      <c r="H24" s="39"/>
      <c r="I24" s="39"/>
    </row>
    <row r="25" spans="2:9">
      <c r="B25" s="38">
        <v>1720</v>
      </c>
      <c r="C25" s="39">
        <v>676.04761904761926</v>
      </c>
      <c r="D25" s="39">
        <v>1459.8933038999276</v>
      </c>
      <c r="E25" s="39">
        <v>899.62886887741172</v>
      </c>
      <c r="F25" s="39">
        <v>952.60000000000036</v>
      </c>
      <c r="G25" s="39">
        <v>603.60000000000082</v>
      </c>
      <c r="H25" s="39"/>
      <c r="I25" s="39"/>
    </row>
    <row r="26" spans="2:9">
      <c r="B26" s="38">
        <v>1721</v>
      </c>
      <c r="C26" s="39">
        <v>676</v>
      </c>
      <c r="D26" s="39">
        <v>1459.6647044395399</v>
      </c>
      <c r="E26" s="39">
        <v>905.66523251377532</v>
      </c>
      <c r="F26" s="39">
        <v>945.08000000000038</v>
      </c>
      <c r="G26" s="39">
        <v>602.68000000000086</v>
      </c>
      <c r="H26" s="39"/>
      <c r="I26" s="39"/>
    </row>
    <row r="27" spans="2:9">
      <c r="B27" s="38">
        <v>1722</v>
      </c>
      <c r="C27" s="39">
        <v>677.83132530120486</v>
      </c>
      <c r="D27" s="39">
        <v>1459.4361049791523</v>
      </c>
      <c r="E27" s="39">
        <v>911.70159615013893</v>
      </c>
      <c r="F27" s="39">
        <v>937.5600000000004</v>
      </c>
      <c r="G27" s="39">
        <v>601.7600000000009</v>
      </c>
      <c r="H27" s="39"/>
      <c r="I27" s="39"/>
    </row>
    <row r="28" spans="2:9">
      <c r="B28" s="38">
        <v>1723</v>
      </c>
      <c r="C28" s="39">
        <v>679.66265060240971</v>
      </c>
      <c r="D28" s="39">
        <v>1459.2075055187649</v>
      </c>
      <c r="E28" s="39">
        <v>917.73795978650253</v>
      </c>
      <c r="F28" s="39">
        <v>930.04000000000042</v>
      </c>
      <c r="G28" s="39">
        <v>600.84000000000094</v>
      </c>
      <c r="H28" s="39"/>
      <c r="I28" s="39"/>
    </row>
    <row r="29" spans="2:9">
      <c r="B29" s="38">
        <v>1724</v>
      </c>
      <c r="C29" s="39">
        <v>681.49397590361457</v>
      </c>
      <c r="D29" s="39">
        <v>1458.9789060583773</v>
      </c>
      <c r="E29" s="39">
        <v>923.77432342286613</v>
      </c>
      <c r="F29" s="39">
        <v>922.52000000000044</v>
      </c>
      <c r="G29" s="39">
        <v>599.92000000000098</v>
      </c>
      <c r="H29" s="39"/>
      <c r="I29" s="39"/>
    </row>
    <row r="30" spans="2:9">
      <c r="B30" s="38">
        <v>1725</v>
      </c>
      <c r="C30" s="39">
        <v>683.32530120481943</v>
      </c>
      <c r="D30" s="39">
        <v>1458.7503065979899</v>
      </c>
      <c r="E30" s="39">
        <v>929.81068705922974</v>
      </c>
      <c r="F30" s="39">
        <v>915.00000000000045</v>
      </c>
      <c r="G30" s="39">
        <v>599.00000000000102</v>
      </c>
      <c r="H30" s="39"/>
      <c r="I30" s="39"/>
    </row>
    <row r="31" spans="2:9">
      <c r="B31" s="38">
        <v>1726</v>
      </c>
      <c r="C31" s="39">
        <v>685.15662650602428</v>
      </c>
      <c r="D31" s="39">
        <v>1458.5217071376023</v>
      </c>
      <c r="E31" s="39">
        <v>935.84705069559334</v>
      </c>
      <c r="F31" s="39">
        <v>907.48000000000047</v>
      </c>
      <c r="G31" s="39">
        <v>598.08000000000106</v>
      </c>
      <c r="H31" s="39"/>
      <c r="I31" s="39"/>
    </row>
    <row r="32" spans="2:9">
      <c r="B32" s="38">
        <v>1727</v>
      </c>
      <c r="C32" s="39">
        <v>686.98795180722914</v>
      </c>
      <c r="D32" s="39">
        <v>1458.2931076772147</v>
      </c>
      <c r="E32" s="39">
        <v>941.88341433195694</v>
      </c>
      <c r="F32" s="39">
        <v>899.96000000000049</v>
      </c>
      <c r="G32" s="39">
        <v>597.16000000000111</v>
      </c>
      <c r="H32" s="39"/>
      <c r="I32" s="39"/>
    </row>
    <row r="33" spans="2:9">
      <c r="B33" s="38">
        <v>1728</v>
      </c>
      <c r="C33" s="39">
        <v>688.81927710843399</v>
      </c>
      <c r="D33" s="39">
        <v>1458.0645082168271</v>
      </c>
      <c r="E33" s="39">
        <v>947.91977796832055</v>
      </c>
      <c r="F33" s="39">
        <v>892.44000000000051</v>
      </c>
      <c r="G33" s="39">
        <v>596.24000000000115</v>
      </c>
      <c r="H33" s="39"/>
      <c r="I33" s="39"/>
    </row>
    <row r="34" spans="2:9">
      <c r="B34" s="38">
        <v>1729</v>
      </c>
      <c r="C34" s="39">
        <v>690.65060240963885</v>
      </c>
      <c r="D34" s="39">
        <v>1457.8359087564397</v>
      </c>
      <c r="E34" s="39">
        <v>953.95614160468415</v>
      </c>
      <c r="F34" s="39">
        <v>884.92000000000053</v>
      </c>
      <c r="G34" s="39">
        <v>595.32000000000119</v>
      </c>
      <c r="H34" s="39"/>
      <c r="I34" s="39"/>
    </row>
    <row r="35" spans="2:9">
      <c r="B35" s="38">
        <v>1730</v>
      </c>
      <c r="C35" s="39">
        <v>692.48192771084371</v>
      </c>
      <c r="D35" s="39">
        <v>1457.6073092960521</v>
      </c>
      <c r="E35" s="39">
        <v>959.99250524104775</v>
      </c>
      <c r="F35" s="39">
        <v>877.40000000000055</v>
      </c>
      <c r="G35" s="39">
        <v>594.40000000000123</v>
      </c>
      <c r="H35" s="39"/>
      <c r="I35" s="39"/>
    </row>
    <row r="36" spans="2:9">
      <c r="B36" s="38">
        <v>1731</v>
      </c>
      <c r="C36" s="39">
        <v>694.31325301204856</v>
      </c>
      <c r="D36" s="39">
        <v>1457.3787098356647</v>
      </c>
      <c r="E36" s="39">
        <v>966.02886887741136</v>
      </c>
      <c r="F36" s="39">
        <v>869.88000000000056</v>
      </c>
      <c r="G36" s="39">
        <v>593.48000000000127</v>
      </c>
      <c r="H36" s="39"/>
      <c r="I36" s="39"/>
    </row>
    <row r="37" spans="2:9">
      <c r="B37" s="38">
        <v>1732</v>
      </c>
      <c r="C37" s="39">
        <v>696.14457831325342</v>
      </c>
      <c r="D37" s="39">
        <v>1457.1501103752771</v>
      </c>
      <c r="E37" s="39">
        <v>972.06523251377496</v>
      </c>
      <c r="F37" s="39">
        <v>862.36000000000058</v>
      </c>
      <c r="G37" s="39">
        <v>592.56000000000131</v>
      </c>
      <c r="H37" s="39"/>
      <c r="I37" s="39"/>
    </row>
    <row r="38" spans="2:9">
      <c r="B38" s="38">
        <v>1733</v>
      </c>
      <c r="C38" s="39">
        <v>697.97590361445828</v>
      </c>
      <c r="D38" s="39">
        <v>1456.9215109148897</v>
      </c>
      <c r="E38" s="39">
        <v>978.10159615013856</v>
      </c>
      <c r="F38" s="39">
        <v>854.8400000000006</v>
      </c>
      <c r="G38" s="39">
        <v>591.64000000000135</v>
      </c>
      <c r="H38" s="39"/>
      <c r="I38" s="39"/>
    </row>
    <row r="39" spans="2:9">
      <c r="B39" s="38">
        <v>1734</v>
      </c>
      <c r="C39" s="39">
        <v>699.80722891566313</v>
      </c>
      <c r="D39" s="39">
        <v>1456.6929114545023</v>
      </c>
      <c r="E39" s="39">
        <v>984.13795978650217</v>
      </c>
      <c r="F39" s="39">
        <v>847.32000000000062</v>
      </c>
      <c r="G39" s="39">
        <v>590.72000000000139</v>
      </c>
      <c r="H39" s="39"/>
      <c r="I39" s="39"/>
    </row>
    <row r="40" spans="2:9">
      <c r="B40" s="38">
        <v>1735</v>
      </c>
      <c r="C40" s="39">
        <v>701.63855421686799</v>
      </c>
      <c r="D40" s="39">
        <v>1456.4643119941147</v>
      </c>
      <c r="E40" s="39">
        <v>990.17432342286577</v>
      </c>
      <c r="F40" s="39">
        <v>839.80000000000064</v>
      </c>
      <c r="G40" s="39">
        <v>589.80000000000143</v>
      </c>
      <c r="H40" s="39"/>
      <c r="I40" s="39"/>
    </row>
    <row r="41" spans="2:9">
      <c r="B41" s="38">
        <v>1736</v>
      </c>
      <c r="C41" s="39">
        <v>703.46987951807284</v>
      </c>
      <c r="D41" s="39">
        <v>1456.2357125337271</v>
      </c>
      <c r="E41" s="39">
        <v>996.21068705922937</v>
      </c>
      <c r="F41" s="39">
        <v>832.28000000000065</v>
      </c>
      <c r="G41" s="39">
        <v>588.88000000000147</v>
      </c>
      <c r="H41" s="39"/>
      <c r="I41" s="39"/>
    </row>
    <row r="42" spans="2:9">
      <c r="B42" s="38">
        <v>1737</v>
      </c>
      <c r="C42" s="39">
        <v>705.3012048192777</v>
      </c>
      <c r="D42" s="39">
        <v>1456.0071130733395</v>
      </c>
      <c r="E42" s="39">
        <v>1002.247050695593</v>
      </c>
      <c r="F42" s="39">
        <v>824.76000000000067</v>
      </c>
      <c r="G42" s="39">
        <v>587.96000000000151</v>
      </c>
      <c r="H42" s="39"/>
      <c r="I42" s="39"/>
    </row>
    <row r="43" spans="2:9">
      <c r="B43" s="38">
        <v>1738</v>
      </c>
      <c r="C43" s="39">
        <v>707.13253012048256</v>
      </c>
      <c r="D43" s="39">
        <v>1455.7785136129519</v>
      </c>
      <c r="E43" s="39">
        <v>1008.2834143319566</v>
      </c>
      <c r="F43" s="39">
        <v>817.24000000000069</v>
      </c>
      <c r="G43" s="39">
        <v>587.04000000000156</v>
      </c>
      <c r="H43" s="39"/>
      <c r="I43" s="39"/>
    </row>
    <row r="44" spans="2:9">
      <c r="B44" s="38">
        <v>1739</v>
      </c>
      <c r="C44" s="39">
        <v>708.96385542168741</v>
      </c>
      <c r="D44" s="39">
        <v>1455.5499141525645</v>
      </c>
      <c r="E44" s="39">
        <v>1014.3197779683202</v>
      </c>
      <c r="F44" s="39">
        <v>809.72000000000071</v>
      </c>
      <c r="G44" s="39">
        <v>586.1200000000016</v>
      </c>
      <c r="H44" s="39"/>
      <c r="I44" s="39"/>
    </row>
    <row r="45" spans="2:9">
      <c r="B45" s="38">
        <v>1740</v>
      </c>
      <c r="C45" s="39">
        <v>710.79518072289227</v>
      </c>
      <c r="D45" s="39">
        <v>1455.3213146921771</v>
      </c>
      <c r="E45" s="39">
        <v>1020.3561416046838</v>
      </c>
      <c r="F45" s="39">
        <v>802.20000000000073</v>
      </c>
      <c r="G45" s="39">
        <v>585.20000000000164</v>
      </c>
      <c r="H45" s="39"/>
      <c r="I45" s="39"/>
    </row>
    <row r="46" spans="2:9">
      <c r="B46" s="38">
        <v>1741</v>
      </c>
      <c r="C46" s="39">
        <v>712.62650602409713</v>
      </c>
      <c r="D46" s="39">
        <v>1455.0927152317895</v>
      </c>
      <c r="E46" s="39">
        <v>1026.3925052410475</v>
      </c>
      <c r="F46" s="39">
        <v>794.68000000000075</v>
      </c>
      <c r="G46" s="39">
        <v>584.28000000000168</v>
      </c>
      <c r="H46" s="39"/>
      <c r="I46" s="39"/>
    </row>
    <row r="47" spans="2:9">
      <c r="B47" s="38">
        <v>1742</v>
      </c>
      <c r="C47" s="39">
        <v>714.45783132530198</v>
      </c>
      <c r="D47" s="39">
        <v>1454.8641157714019</v>
      </c>
      <c r="E47" s="39">
        <v>1032.4288688774111</v>
      </c>
      <c r="F47" s="39">
        <v>787.16000000000076</v>
      </c>
      <c r="G47" s="39">
        <v>583.36000000000172</v>
      </c>
      <c r="H47" s="39"/>
      <c r="I47" s="39"/>
    </row>
    <row r="48" spans="2:9">
      <c r="B48" s="38">
        <v>1743</v>
      </c>
      <c r="C48" s="39">
        <v>716.28915662650684</v>
      </c>
      <c r="D48" s="39">
        <v>1454.6355163110143</v>
      </c>
      <c r="E48" s="39">
        <v>1038.4652325137747</v>
      </c>
      <c r="F48" s="39">
        <v>779.64000000000078</v>
      </c>
      <c r="G48" s="39">
        <v>582.44000000000176</v>
      </c>
      <c r="H48" s="39"/>
      <c r="I48" s="39"/>
    </row>
    <row r="49" spans="2:9">
      <c r="B49" s="38">
        <v>1744</v>
      </c>
      <c r="C49" s="39">
        <v>718.12048192771169</v>
      </c>
      <c r="D49" s="39">
        <v>1454.4069168506267</v>
      </c>
      <c r="E49" s="39">
        <v>1044.5015961501383</v>
      </c>
      <c r="F49" s="39">
        <v>772.1200000000008</v>
      </c>
      <c r="G49" s="39">
        <v>581.5200000000018</v>
      </c>
      <c r="H49" s="39"/>
      <c r="I49" s="39"/>
    </row>
    <row r="50" spans="2:9">
      <c r="B50" s="38">
        <v>1745</v>
      </c>
      <c r="C50" s="39">
        <v>719.95180722891655</v>
      </c>
      <c r="D50" s="39">
        <v>1454.1783173902393</v>
      </c>
      <c r="E50" s="39">
        <v>1050.5379597865019</v>
      </c>
      <c r="F50" s="39">
        <v>764.60000000000082</v>
      </c>
      <c r="G50" s="39">
        <v>580.60000000000184</v>
      </c>
      <c r="H50" s="39"/>
      <c r="I50" s="39"/>
    </row>
    <row r="51" spans="2:9">
      <c r="B51" s="38">
        <v>1746</v>
      </c>
      <c r="C51" s="39">
        <v>721.78313253012141</v>
      </c>
      <c r="D51" s="39">
        <v>1453.9497179298519</v>
      </c>
      <c r="E51" s="39">
        <v>1056.5743234228655</v>
      </c>
      <c r="F51" s="39">
        <v>757.08000000000084</v>
      </c>
      <c r="G51" s="39">
        <v>579.68000000000188</v>
      </c>
      <c r="H51" s="39"/>
      <c r="I51" s="39"/>
    </row>
    <row r="52" spans="2:9">
      <c r="B52" s="38">
        <v>1747</v>
      </c>
      <c r="C52" s="39">
        <v>723.61445783132626</v>
      </c>
      <c r="D52" s="39">
        <v>1453.7211184694643</v>
      </c>
      <c r="E52" s="39">
        <v>1062.6106870592291</v>
      </c>
      <c r="F52" s="39">
        <v>749.56000000000085</v>
      </c>
      <c r="G52" s="39">
        <v>578.76000000000192</v>
      </c>
      <c r="H52" s="39"/>
      <c r="I52" s="39"/>
    </row>
    <row r="53" spans="2:9">
      <c r="B53" s="38">
        <v>1748</v>
      </c>
      <c r="C53" s="39">
        <v>725.44578313253112</v>
      </c>
      <c r="D53" s="39">
        <v>1453.4925190090767</v>
      </c>
      <c r="E53" s="39">
        <v>1068.6470506955927</v>
      </c>
      <c r="F53" s="39">
        <v>742.04000000000087</v>
      </c>
      <c r="G53" s="39">
        <v>577.84000000000196</v>
      </c>
      <c r="H53" s="39"/>
      <c r="I53" s="39"/>
    </row>
    <row r="54" spans="2:9">
      <c r="B54" s="38">
        <v>1749</v>
      </c>
      <c r="C54" s="39">
        <v>727.27710843373598</v>
      </c>
      <c r="D54" s="39">
        <v>1453.263919548689</v>
      </c>
      <c r="E54" s="39">
        <v>1074.6834143319563</v>
      </c>
      <c r="F54" s="39">
        <v>734.52000000000089</v>
      </c>
      <c r="G54" s="39">
        <v>576.92000000000201</v>
      </c>
      <c r="H54" s="39"/>
      <c r="I54" s="39"/>
    </row>
    <row r="55" spans="2:9">
      <c r="B55" s="38">
        <v>1750</v>
      </c>
      <c r="C55" s="39">
        <v>729.10843373494083</v>
      </c>
      <c r="D55" s="39">
        <v>1453.035320088301</v>
      </c>
      <c r="E55" s="39">
        <v>1080.7197779683199</v>
      </c>
      <c r="F55" s="39">
        <v>727</v>
      </c>
      <c r="G55" s="39">
        <v>576</v>
      </c>
      <c r="H55" s="39"/>
      <c r="I55" s="39"/>
    </row>
    <row r="56" spans="2:9">
      <c r="B56" s="38">
        <v>1751</v>
      </c>
      <c r="C56" s="39">
        <v>730.93975903614569</v>
      </c>
      <c r="D56" s="39">
        <v>1457.1844002943349</v>
      </c>
      <c r="E56" s="39">
        <v>1086.7561416046835</v>
      </c>
      <c r="F56" s="39">
        <v>724.74</v>
      </c>
      <c r="G56" s="39">
        <v>575.86274509803923</v>
      </c>
      <c r="H56" s="39"/>
      <c r="I56" s="39"/>
    </row>
    <row r="57" spans="2:9">
      <c r="B57" s="38">
        <v>1752</v>
      </c>
      <c r="C57" s="39">
        <v>732.77108433735054</v>
      </c>
      <c r="D57" s="39">
        <v>1461.3334805003685</v>
      </c>
      <c r="E57" s="39">
        <v>1092.7925052410471</v>
      </c>
      <c r="F57" s="39">
        <v>722.48</v>
      </c>
      <c r="G57" s="39">
        <v>575.72549019607845</v>
      </c>
      <c r="H57" s="39"/>
      <c r="I57" s="39"/>
    </row>
    <row r="58" spans="2:9">
      <c r="B58" s="38">
        <v>1753</v>
      </c>
      <c r="C58" s="39">
        <v>734.6024096385554</v>
      </c>
      <c r="D58" s="39">
        <v>1465.4825607064022</v>
      </c>
      <c r="E58" s="39">
        <v>1098.8288688774107</v>
      </c>
      <c r="F58" s="39">
        <v>720.22</v>
      </c>
      <c r="G58" s="39">
        <v>575.58823529411768</v>
      </c>
      <c r="H58" s="39"/>
      <c r="I58" s="39"/>
    </row>
    <row r="59" spans="2:9">
      <c r="B59" s="38">
        <v>1754</v>
      </c>
      <c r="C59" s="39">
        <v>736.43373493976026</v>
      </c>
      <c r="D59" s="39">
        <v>1469.6316409124358</v>
      </c>
      <c r="E59" s="39">
        <v>1104.8652325137743</v>
      </c>
      <c r="F59" s="39">
        <v>717.96</v>
      </c>
      <c r="G59" s="39">
        <v>575.45098039215691</v>
      </c>
      <c r="H59" s="39"/>
      <c r="I59" s="39"/>
    </row>
    <row r="60" spans="2:9">
      <c r="B60" s="38">
        <v>1755</v>
      </c>
      <c r="C60" s="39">
        <v>738.26506024096511</v>
      </c>
      <c r="D60" s="39">
        <v>1473.7807211184695</v>
      </c>
      <c r="E60" s="39">
        <v>1110.9015961501379</v>
      </c>
      <c r="F60" s="39">
        <v>715.7</v>
      </c>
      <c r="G60" s="39">
        <v>575.31372549019613</v>
      </c>
      <c r="H60" s="39"/>
      <c r="I60" s="39"/>
    </row>
    <row r="61" spans="2:9">
      <c r="B61" s="38">
        <v>1756</v>
      </c>
      <c r="C61" s="39">
        <v>740.09638554216997</v>
      </c>
      <c r="D61" s="39">
        <v>1477.9298013245034</v>
      </c>
      <c r="E61" s="39">
        <v>1116.9379597865016</v>
      </c>
      <c r="F61" s="39">
        <v>713.44</v>
      </c>
      <c r="G61" s="39">
        <v>575.17647058823536</v>
      </c>
      <c r="H61" s="39"/>
      <c r="I61" s="39"/>
    </row>
    <row r="62" spans="2:9">
      <c r="B62" s="38">
        <v>1757</v>
      </c>
      <c r="C62" s="39">
        <v>741.92771084337483</v>
      </c>
      <c r="D62" s="39">
        <v>1482.0788815305373</v>
      </c>
      <c r="E62" s="39">
        <v>1122.9743234228652</v>
      </c>
      <c r="F62" s="39">
        <v>711.18000000000006</v>
      </c>
      <c r="G62" s="39">
        <v>575.03921568627459</v>
      </c>
      <c r="H62" s="39"/>
      <c r="I62" s="39"/>
    </row>
    <row r="63" spans="2:9">
      <c r="B63" s="38">
        <v>1758</v>
      </c>
      <c r="C63" s="39">
        <v>743.75903614457968</v>
      </c>
      <c r="D63" s="39">
        <v>1486.2279617365712</v>
      </c>
      <c r="E63" s="39">
        <v>1129.0106870592288</v>
      </c>
      <c r="F63" s="39">
        <v>708.92000000000007</v>
      </c>
      <c r="G63" s="39">
        <v>574.90196078431381</v>
      </c>
      <c r="H63" s="39"/>
      <c r="I63" s="39"/>
    </row>
    <row r="64" spans="2:9">
      <c r="B64" s="38">
        <v>1759</v>
      </c>
      <c r="C64" s="39">
        <v>745.59036144578454</v>
      </c>
      <c r="D64" s="39">
        <v>1490.377041942605</v>
      </c>
      <c r="E64" s="39">
        <v>1135.0470506955924</v>
      </c>
      <c r="F64" s="39">
        <v>706.66000000000008</v>
      </c>
      <c r="G64" s="39">
        <v>574.76470588235304</v>
      </c>
      <c r="H64" s="39"/>
      <c r="I64" s="39"/>
    </row>
    <row r="65" spans="2:9">
      <c r="B65" s="38">
        <v>1760</v>
      </c>
      <c r="C65" s="39">
        <v>747.42168674698939</v>
      </c>
      <c r="D65" s="39">
        <v>1494.5261221486389</v>
      </c>
      <c r="E65" s="39">
        <v>1141.083414331956</v>
      </c>
      <c r="F65" s="39">
        <v>704.40000000000009</v>
      </c>
      <c r="G65" s="39">
        <v>574.62745098039227</v>
      </c>
      <c r="H65" s="39"/>
      <c r="I65" s="39"/>
    </row>
    <row r="66" spans="2:9">
      <c r="B66" s="38">
        <v>1761</v>
      </c>
      <c r="C66" s="39">
        <v>749.25301204819425</v>
      </c>
      <c r="D66" s="39">
        <v>1498.6752023546728</v>
      </c>
      <c r="E66" s="39">
        <v>1147.1197779683196</v>
      </c>
      <c r="F66" s="39">
        <v>702.1400000000001</v>
      </c>
      <c r="G66" s="39">
        <v>574.4901960784315</v>
      </c>
      <c r="H66" s="39"/>
      <c r="I66" s="39"/>
    </row>
    <row r="67" spans="2:9">
      <c r="B67" s="38">
        <v>1762</v>
      </c>
      <c r="C67" s="39">
        <v>751.08433734939911</v>
      </c>
      <c r="D67" s="39">
        <v>1502.8242825607067</v>
      </c>
      <c r="E67" s="39">
        <v>1153.1561416046832</v>
      </c>
      <c r="F67" s="39">
        <v>699.88000000000011</v>
      </c>
      <c r="G67" s="39">
        <v>574.35294117647072</v>
      </c>
      <c r="H67" s="39"/>
      <c r="I67" s="39"/>
    </row>
    <row r="68" spans="2:9">
      <c r="B68" s="38">
        <v>1763</v>
      </c>
      <c r="C68" s="39">
        <v>752.91566265060396</v>
      </c>
      <c r="D68" s="39">
        <v>1506.9733627667406</v>
      </c>
      <c r="E68" s="39">
        <v>1159.1925052410468</v>
      </c>
      <c r="F68" s="39">
        <v>697.62000000000012</v>
      </c>
      <c r="G68" s="39">
        <v>574.21568627450995</v>
      </c>
      <c r="H68" s="39"/>
      <c r="I68" s="39"/>
    </row>
    <row r="69" spans="2:9">
      <c r="B69" s="38">
        <v>1764</v>
      </c>
      <c r="C69" s="39">
        <v>754.74698795180882</v>
      </c>
      <c r="D69" s="39">
        <v>1511.1224429727743</v>
      </c>
      <c r="E69" s="39">
        <v>1165.2288688774104</v>
      </c>
      <c r="F69" s="39">
        <v>695.36000000000013</v>
      </c>
      <c r="G69" s="39">
        <v>574.07843137254918</v>
      </c>
      <c r="H69" s="39"/>
      <c r="I69" s="39"/>
    </row>
    <row r="70" spans="2:9">
      <c r="B70" s="38">
        <v>1765</v>
      </c>
      <c r="C70" s="39">
        <v>756.57831325301368</v>
      </c>
      <c r="D70" s="39">
        <v>1515.2715231788079</v>
      </c>
      <c r="E70" s="39">
        <v>1171.265232513774</v>
      </c>
      <c r="F70" s="39">
        <v>693.10000000000014</v>
      </c>
      <c r="G70" s="39">
        <v>573.9411764705884</v>
      </c>
      <c r="H70" s="39"/>
      <c r="I70" s="39"/>
    </row>
    <row r="71" spans="2:9">
      <c r="B71" s="38">
        <v>1766</v>
      </c>
      <c r="C71" s="39">
        <v>758.40963855421853</v>
      </c>
      <c r="D71" s="39">
        <v>1519.4206033848418</v>
      </c>
      <c r="E71" s="39">
        <v>1177.3015961501376</v>
      </c>
      <c r="F71" s="39">
        <v>690.84000000000015</v>
      </c>
      <c r="G71" s="39">
        <v>573.80392156862763</v>
      </c>
      <c r="H71" s="39"/>
      <c r="I71" s="39"/>
    </row>
    <row r="72" spans="2:9">
      <c r="B72" s="38">
        <v>1767</v>
      </c>
      <c r="C72" s="39">
        <v>760.24096385542339</v>
      </c>
      <c r="D72" s="39">
        <v>1523.5696835908757</v>
      </c>
      <c r="E72" s="39">
        <v>1183.3379597865012</v>
      </c>
      <c r="F72" s="39">
        <v>688.58000000000015</v>
      </c>
      <c r="G72" s="39">
        <v>573.66666666666686</v>
      </c>
      <c r="H72" s="39"/>
      <c r="I72" s="39"/>
    </row>
    <row r="73" spans="2:9">
      <c r="B73" s="38">
        <v>1768</v>
      </c>
      <c r="C73" s="39">
        <v>762.07228915662824</v>
      </c>
      <c r="D73" s="39">
        <v>1527.7187637969093</v>
      </c>
      <c r="E73" s="39">
        <v>1189.3743234228648</v>
      </c>
      <c r="F73" s="39">
        <v>686.32000000000016</v>
      </c>
      <c r="G73" s="39">
        <v>573.52941176470608</v>
      </c>
      <c r="H73" s="39"/>
      <c r="I73" s="39"/>
    </row>
    <row r="74" spans="2:9">
      <c r="B74" s="38">
        <v>1769</v>
      </c>
      <c r="C74" s="39">
        <v>763.9036144578331</v>
      </c>
      <c r="D74" s="39">
        <v>1531.8678440029432</v>
      </c>
      <c r="E74" s="39">
        <v>1195.4106870592284</v>
      </c>
      <c r="F74" s="39">
        <v>684.06000000000017</v>
      </c>
      <c r="G74" s="39">
        <v>573.39215686274531</v>
      </c>
      <c r="H74" s="39"/>
      <c r="I74" s="39"/>
    </row>
    <row r="75" spans="2:9">
      <c r="B75" s="38">
        <v>1770</v>
      </c>
      <c r="C75" s="39">
        <v>765.73493975903796</v>
      </c>
      <c r="D75" s="39">
        <v>1536.0169242089769</v>
      </c>
      <c r="E75" s="39">
        <v>1201.447050695592</v>
      </c>
      <c r="F75" s="39">
        <v>681.80000000000018</v>
      </c>
      <c r="G75" s="39">
        <v>573.25490196078454</v>
      </c>
      <c r="H75" s="39"/>
      <c r="I75" s="39"/>
    </row>
    <row r="76" spans="2:9">
      <c r="B76" s="38">
        <v>1771</v>
      </c>
      <c r="C76" s="39">
        <v>767.56626506024281</v>
      </c>
      <c r="D76" s="39">
        <v>1540.1660044150108</v>
      </c>
      <c r="E76" s="39">
        <v>1207.4834143319556</v>
      </c>
      <c r="F76" s="39">
        <v>679.54000000000019</v>
      </c>
      <c r="G76" s="39">
        <v>573.11764705882376</v>
      </c>
      <c r="H76" s="39"/>
      <c r="I76" s="39"/>
    </row>
    <row r="77" spans="2:9">
      <c r="B77" s="38">
        <v>1772</v>
      </c>
      <c r="C77" s="39">
        <v>769.39759036144767</v>
      </c>
      <c r="D77" s="39">
        <v>1544.3150846210444</v>
      </c>
      <c r="E77" s="39">
        <v>1213.5197779683192</v>
      </c>
      <c r="F77" s="39">
        <v>677.2800000000002</v>
      </c>
      <c r="G77" s="39">
        <v>572.98039215686299</v>
      </c>
      <c r="H77" s="39"/>
      <c r="I77" s="39"/>
    </row>
    <row r="78" spans="2:9">
      <c r="B78" s="38">
        <v>1773</v>
      </c>
      <c r="C78" s="39">
        <v>771.22891566265253</v>
      </c>
      <c r="D78" s="39">
        <v>1548.4641648270783</v>
      </c>
      <c r="E78" s="39">
        <v>1219.5561416046828</v>
      </c>
      <c r="F78" s="39">
        <v>675.02000000000021</v>
      </c>
      <c r="G78" s="39">
        <v>572.84313725490222</v>
      </c>
      <c r="H78" s="39"/>
      <c r="I78" s="39"/>
    </row>
    <row r="79" spans="2:9">
      <c r="B79" s="38">
        <v>1774</v>
      </c>
      <c r="C79" s="39">
        <v>773.06024096385738</v>
      </c>
      <c r="D79" s="39">
        <v>1552.6132450331122</v>
      </c>
      <c r="E79" s="39">
        <v>1225.5925052410464</v>
      </c>
      <c r="F79" s="39">
        <v>672.76000000000022</v>
      </c>
      <c r="G79" s="39">
        <v>572.70588235294144</v>
      </c>
      <c r="H79" s="39"/>
      <c r="I79" s="39"/>
    </row>
    <row r="80" spans="2:9">
      <c r="B80" s="38">
        <v>1775</v>
      </c>
      <c r="C80" s="39">
        <v>774.89156626506224</v>
      </c>
      <c r="D80" s="39">
        <v>1556.7623252391477</v>
      </c>
      <c r="E80" s="39">
        <v>1232.1004073755857</v>
      </c>
      <c r="F80" s="39">
        <v>670.50000000000023</v>
      </c>
      <c r="G80" s="39">
        <v>572.56862745098067</v>
      </c>
      <c r="H80" s="39"/>
      <c r="I80" s="39"/>
    </row>
    <row r="81" spans="2:9">
      <c r="B81" s="38">
        <v>1776</v>
      </c>
      <c r="C81" s="39">
        <v>776.72289156626709</v>
      </c>
      <c r="D81" s="39">
        <v>1566.3977924944825</v>
      </c>
      <c r="E81" s="39">
        <v>1234.6604073755857</v>
      </c>
      <c r="F81" s="39">
        <v>668.24000000000024</v>
      </c>
      <c r="G81" s="39">
        <v>572.4313725490199</v>
      </c>
      <c r="H81" s="39"/>
      <c r="I81" s="39"/>
    </row>
    <row r="82" spans="2:9">
      <c r="B82" s="38">
        <v>1777</v>
      </c>
      <c r="C82" s="39">
        <v>778.55421686747195</v>
      </c>
      <c r="D82" s="39">
        <v>1576.0332597498173</v>
      </c>
      <c r="E82" s="39">
        <v>1237.2204073755856</v>
      </c>
      <c r="F82" s="39">
        <v>665.98000000000025</v>
      </c>
      <c r="G82" s="39">
        <v>572.29411764705912</v>
      </c>
      <c r="H82" s="39"/>
      <c r="I82" s="39"/>
    </row>
    <row r="83" spans="2:9">
      <c r="B83" s="38">
        <v>1778</v>
      </c>
      <c r="C83" s="39">
        <v>780.38554216867681</v>
      </c>
      <c r="D83" s="39">
        <v>1585.668727005152</v>
      </c>
      <c r="E83" s="39">
        <v>1239.7804073755856</v>
      </c>
      <c r="F83" s="39">
        <v>663.72000000000025</v>
      </c>
      <c r="G83" s="39">
        <v>572.15686274509835</v>
      </c>
      <c r="H83" s="39"/>
      <c r="I83" s="39"/>
    </row>
    <row r="84" spans="2:9">
      <c r="B84" s="38">
        <v>1779</v>
      </c>
      <c r="C84" s="39">
        <v>782.21686746988166</v>
      </c>
      <c r="D84" s="39">
        <v>1595.3041942604871</v>
      </c>
      <c r="E84" s="39">
        <v>1242.3404073755855</v>
      </c>
      <c r="F84" s="39">
        <v>661.46000000000026</v>
      </c>
      <c r="G84" s="39">
        <v>572.01960784313758</v>
      </c>
      <c r="H84" s="39"/>
      <c r="I84" s="39"/>
    </row>
    <row r="85" spans="2:9">
      <c r="B85" s="38">
        <v>1780</v>
      </c>
      <c r="C85" s="39">
        <v>784.04819277108652</v>
      </c>
      <c r="D85" s="39">
        <v>1604.9396615158219</v>
      </c>
      <c r="E85" s="39">
        <v>1244.9004073755855</v>
      </c>
      <c r="F85" s="39">
        <v>659.20000000000027</v>
      </c>
      <c r="G85" s="39">
        <v>571.8823529411768</v>
      </c>
      <c r="H85" s="39"/>
      <c r="I85" s="39"/>
    </row>
    <row r="86" spans="2:9">
      <c r="B86" s="38">
        <v>1781</v>
      </c>
      <c r="C86" s="39">
        <v>785.87951807229138</v>
      </c>
      <c r="D86" s="39">
        <v>1614.5751287711566</v>
      </c>
      <c r="E86" s="39">
        <v>1247.4604073755854</v>
      </c>
      <c r="F86" s="39">
        <v>656.94000000000028</v>
      </c>
      <c r="G86" s="39">
        <v>571.74509803921603</v>
      </c>
      <c r="H86" s="39"/>
      <c r="I86" s="39"/>
    </row>
    <row r="87" spans="2:9">
      <c r="B87" s="38">
        <v>1782</v>
      </c>
      <c r="C87" s="39">
        <v>787.71084337349623</v>
      </c>
      <c r="D87" s="39">
        <v>1624.2105960264914</v>
      </c>
      <c r="E87" s="39">
        <v>1250.0204073755854</v>
      </c>
      <c r="F87" s="39">
        <v>654.68000000000029</v>
      </c>
      <c r="G87" s="39">
        <v>571.60784313725526</v>
      </c>
      <c r="H87" s="39"/>
      <c r="I87" s="39"/>
    </row>
    <row r="88" spans="2:9">
      <c r="B88" s="38">
        <v>1783</v>
      </c>
      <c r="C88" s="39">
        <v>789.54216867470109</v>
      </c>
      <c r="D88" s="39">
        <v>1633.8460632818262</v>
      </c>
      <c r="E88" s="39">
        <v>1252.5804073755853</v>
      </c>
      <c r="F88" s="39">
        <v>652.4200000000003</v>
      </c>
      <c r="G88" s="39">
        <v>571.47058823529449</v>
      </c>
      <c r="H88" s="39"/>
      <c r="I88" s="39"/>
    </row>
    <row r="89" spans="2:9">
      <c r="B89" s="38">
        <v>1784</v>
      </c>
      <c r="C89" s="39">
        <v>791.37349397590594</v>
      </c>
      <c r="D89" s="39">
        <v>1643.4815305371612</v>
      </c>
      <c r="E89" s="39">
        <v>1255.1404073755853</v>
      </c>
      <c r="F89" s="39">
        <v>650.16000000000031</v>
      </c>
      <c r="G89" s="39">
        <v>571.33333333333371</v>
      </c>
      <c r="H89" s="39"/>
      <c r="I89" s="39"/>
    </row>
    <row r="90" spans="2:9">
      <c r="B90" s="38">
        <v>1785</v>
      </c>
      <c r="C90" s="39">
        <v>793.2048192771108</v>
      </c>
      <c r="D90" s="39">
        <v>1653.116997792496</v>
      </c>
      <c r="E90" s="39">
        <v>1257.7004073755852</v>
      </c>
      <c r="F90" s="39">
        <v>647.90000000000032</v>
      </c>
      <c r="G90" s="39">
        <v>571.19607843137294</v>
      </c>
      <c r="H90" s="39"/>
      <c r="I90" s="39"/>
    </row>
    <row r="91" spans="2:9">
      <c r="B91" s="38">
        <v>1786</v>
      </c>
      <c r="C91" s="39">
        <v>795.03614457831566</v>
      </c>
      <c r="D91" s="39">
        <v>1662.7524650478308</v>
      </c>
      <c r="E91" s="39">
        <v>1260.2604073755851</v>
      </c>
      <c r="F91" s="39">
        <v>645.64000000000033</v>
      </c>
      <c r="G91" s="39">
        <v>571.05882352941217</v>
      </c>
      <c r="H91" s="39"/>
      <c r="I91" s="39"/>
    </row>
    <row r="92" spans="2:9">
      <c r="B92" s="38">
        <v>1787</v>
      </c>
      <c r="C92" s="39">
        <v>796.86746987952051</v>
      </c>
      <c r="D92" s="39">
        <v>1672.3879323031656</v>
      </c>
      <c r="E92" s="39">
        <v>1262.8204073755851</v>
      </c>
      <c r="F92" s="39">
        <v>643.38000000000034</v>
      </c>
      <c r="G92" s="39">
        <v>570.92156862745139</v>
      </c>
      <c r="H92" s="39"/>
      <c r="I92" s="39"/>
    </row>
    <row r="93" spans="2:9">
      <c r="B93" s="38">
        <v>1788</v>
      </c>
      <c r="C93" s="39">
        <v>798.69879518072537</v>
      </c>
      <c r="D93" s="39">
        <v>1682.0233995585004</v>
      </c>
      <c r="E93" s="39">
        <v>1265.380407375585</v>
      </c>
      <c r="F93" s="39">
        <v>641.12000000000035</v>
      </c>
      <c r="G93" s="39">
        <v>570.78431372549062</v>
      </c>
      <c r="H93" s="39"/>
      <c r="I93" s="39"/>
    </row>
    <row r="94" spans="2:9">
      <c r="B94" s="38">
        <v>1789</v>
      </c>
      <c r="C94" s="39">
        <v>800.53012048193023</v>
      </c>
      <c r="D94" s="39">
        <v>1691.6588668138354</v>
      </c>
      <c r="E94" s="39">
        <v>1267.940407375585</v>
      </c>
      <c r="F94" s="39">
        <v>638.86000000000035</v>
      </c>
      <c r="G94" s="39">
        <v>570.64705882352985</v>
      </c>
      <c r="H94" s="39"/>
      <c r="I94" s="39"/>
    </row>
    <row r="95" spans="2:9">
      <c r="B95" s="38">
        <v>1790</v>
      </c>
      <c r="C95" s="39">
        <v>802.36144578313508</v>
      </c>
      <c r="D95" s="39">
        <v>1701.2943340691702</v>
      </c>
      <c r="E95" s="39">
        <v>1270.5004073755849</v>
      </c>
      <c r="F95" s="39">
        <v>636.60000000000036</v>
      </c>
      <c r="G95" s="39">
        <v>570.50980392156907</v>
      </c>
      <c r="H95" s="39"/>
      <c r="I95" s="39"/>
    </row>
    <row r="96" spans="2:9">
      <c r="B96" s="38">
        <v>1791</v>
      </c>
      <c r="C96" s="39">
        <v>804.19277108433994</v>
      </c>
      <c r="D96" s="39">
        <v>1710.929801324505</v>
      </c>
      <c r="E96" s="39">
        <v>1273.0604073755849</v>
      </c>
      <c r="F96" s="39">
        <v>634.34000000000037</v>
      </c>
      <c r="G96" s="39">
        <v>570.3725490196083</v>
      </c>
      <c r="H96" s="39"/>
      <c r="I96" s="39"/>
    </row>
    <row r="97" spans="2:9">
      <c r="B97" s="38">
        <v>1792</v>
      </c>
      <c r="C97" s="39">
        <v>806.02409638554479</v>
      </c>
      <c r="D97" s="39">
        <v>1720.5652685798398</v>
      </c>
      <c r="E97" s="39">
        <v>1275.6204073755848</v>
      </c>
      <c r="F97" s="39">
        <v>632.08000000000038</v>
      </c>
      <c r="G97" s="39">
        <v>570.23529411764753</v>
      </c>
      <c r="H97" s="39"/>
      <c r="I97" s="39"/>
    </row>
    <row r="98" spans="2:9">
      <c r="B98" s="38">
        <v>1793</v>
      </c>
      <c r="C98" s="39">
        <v>807.85542168674965</v>
      </c>
      <c r="D98" s="39">
        <v>1730.2007358351746</v>
      </c>
      <c r="E98" s="39">
        <v>1278.1804073755848</v>
      </c>
      <c r="F98" s="39">
        <v>629.82000000000039</v>
      </c>
      <c r="G98" s="39">
        <v>570.09803921568675</v>
      </c>
      <c r="H98" s="39"/>
      <c r="I98" s="39"/>
    </row>
    <row r="99" spans="2:9">
      <c r="B99" s="38">
        <v>1794</v>
      </c>
      <c r="C99" s="39">
        <v>809.68674698795451</v>
      </c>
      <c r="D99" s="39">
        <v>1739.8362030905093</v>
      </c>
      <c r="E99" s="39">
        <v>1280.7404073755847</v>
      </c>
      <c r="F99" s="39">
        <v>627.5600000000004</v>
      </c>
      <c r="G99" s="39">
        <v>569.96078431372598</v>
      </c>
      <c r="H99" s="39"/>
      <c r="I99" s="39"/>
    </row>
    <row r="100" spans="2:9">
      <c r="B100" s="38">
        <v>1795</v>
      </c>
      <c r="C100" s="39">
        <v>811.51807228915936</v>
      </c>
      <c r="D100" s="39">
        <v>1749.4716703458441</v>
      </c>
      <c r="E100" s="39">
        <v>1283.3004073755847</v>
      </c>
      <c r="F100" s="39">
        <v>625.30000000000041</v>
      </c>
      <c r="G100" s="39">
        <v>569.82352941176521</v>
      </c>
      <c r="H100" s="39"/>
      <c r="I100" s="39"/>
    </row>
    <row r="101" spans="2:9">
      <c r="B101" s="38">
        <v>1796</v>
      </c>
      <c r="C101" s="39">
        <v>813.34939759036422</v>
      </c>
      <c r="D101" s="39">
        <v>1759.1071376011787</v>
      </c>
      <c r="E101" s="39">
        <v>1285.8604073755846</v>
      </c>
      <c r="F101" s="39">
        <v>623.04000000000042</v>
      </c>
      <c r="G101" s="39">
        <v>569.68627450980443</v>
      </c>
      <c r="H101" s="39"/>
      <c r="I101" s="39"/>
    </row>
    <row r="102" spans="2:9">
      <c r="B102" s="38">
        <v>1797</v>
      </c>
      <c r="C102" s="39">
        <v>815.18072289156908</v>
      </c>
      <c r="D102" s="39">
        <v>1768.7426048565133</v>
      </c>
      <c r="E102" s="39">
        <v>1288.4204073755845</v>
      </c>
      <c r="F102" s="39">
        <v>620.78000000000043</v>
      </c>
      <c r="G102" s="39">
        <v>569.54901960784366</v>
      </c>
      <c r="H102" s="39"/>
      <c r="I102" s="39"/>
    </row>
    <row r="103" spans="2:9">
      <c r="B103" s="38">
        <v>1798</v>
      </c>
      <c r="C103" s="39">
        <v>817.01204819277393</v>
      </c>
      <c r="D103" s="39">
        <v>1778.3780721118478</v>
      </c>
      <c r="E103" s="39">
        <v>1290.9804073755845</v>
      </c>
      <c r="F103" s="39">
        <v>618.52000000000044</v>
      </c>
      <c r="G103" s="39">
        <v>569.41176470588289</v>
      </c>
      <c r="H103" s="39"/>
      <c r="I103" s="39"/>
    </row>
    <row r="104" spans="2:9">
      <c r="B104" s="38">
        <v>1799</v>
      </c>
      <c r="C104" s="39">
        <v>818.84337349397879</v>
      </c>
      <c r="D104" s="39">
        <v>1788.0135393671824</v>
      </c>
      <c r="E104" s="39">
        <v>1293.5404073755844</v>
      </c>
      <c r="F104" s="39">
        <v>616.26000000000045</v>
      </c>
      <c r="G104" s="39">
        <v>569.27450980392211</v>
      </c>
      <c r="H104" s="39"/>
      <c r="I104" s="39"/>
    </row>
    <row r="105" spans="2:9">
      <c r="B105" s="38">
        <v>1800</v>
      </c>
      <c r="C105" s="39">
        <v>820.67469879518364</v>
      </c>
      <c r="D105" s="39">
        <v>1797.5856918387392</v>
      </c>
      <c r="E105" s="39">
        <v>1295.9184735888578</v>
      </c>
      <c r="F105" s="39">
        <v>614</v>
      </c>
      <c r="G105" s="39">
        <v>569.13725490196134</v>
      </c>
      <c r="H105" s="39"/>
      <c r="I105" s="39"/>
    </row>
    <row r="106" spans="2:9">
      <c r="B106" s="38">
        <v>1801</v>
      </c>
      <c r="C106" s="39">
        <v>822.5060240963885</v>
      </c>
      <c r="D106" s="39">
        <v>1801.5352360098823</v>
      </c>
      <c r="E106" s="39">
        <v>1319.5929175066844</v>
      </c>
      <c r="F106" s="39">
        <v>613.72</v>
      </c>
      <c r="G106" s="39">
        <v>569</v>
      </c>
      <c r="H106" s="39"/>
      <c r="I106" s="39"/>
    </row>
    <row r="107" spans="2:9">
      <c r="B107" s="38">
        <v>1802</v>
      </c>
      <c r="C107" s="39">
        <v>824.33734939759336</v>
      </c>
      <c r="D107" s="39">
        <v>1807.1211566377508</v>
      </c>
      <c r="E107" s="39">
        <v>1341.2087141273089</v>
      </c>
      <c r="F107" s="39">
        <v>613.44000000000005</v>
      </c>
      <c r="G107" s="39">
        <v>564</v>
      </c>
      <c r="H107" s="39"/>
      <c r="I107" s="39"/>
    </row>
    <row r="108" spans="2:9">
      <c r="B108" s="38">
        <v>1803</v>
      </c>
      <c r="C108" s="39">
        <v>826.16867469879821</v>
      </c>
      <c r="D108" s="39">
        <v>1748.7406281266869</v>
      </c>
      <c r="E108" s="39">
        <v>1318.5635938580833</v>
      </c>
      <c r="F108" s="39">
        <v>613.16000000000008</v>
      </c>
      <c r="G108" s="39">
        <v>559</v>
      </c>
      <c r="H108" s="39"/>
      <c r="I108" s="39"/>
    </row>
    <row r="109" spans="2:9">
      <c r="B109" s="38">
        <v>1804</v>
      </c>
      <c r="C109" s="39">
        <v>828</v>
      </c>
      <c r="D109" s="39">
        <v>1723.0587431568506</v>
      </c>
      <c r="E109" s="39">
        <v>1317.5342702094822</v>
      </c>
      <c r="F109" s="39">
        <v>612.88000000000011</v>
      </c>
      <c r="G109" s="39">
        <v>554</v>
      </c>
      <c r="H109" s="39"/>
      <c r="I109" s="39"/>
    </row>
    <row r="110" spans="2:9">
      <c r="B110" s="38">
        <v>1805</v>
      </c>
      <c r="C110" s="39">
        <v>829.68888888888887</v>
      </c>
      <c r="D110" s="39">
        <v>1800.6455469074108</v>
      </c>
      <c r="E110" s="39">
        <v>1345.3260087217134</v>
      </c>
      <c r="F110" s="39">
        <v>612.60000000000014</v>
      </c>
      <c r="G110" s="39">
        <v>549</v>
      </c>
      <c r="H110" s="39"/>
      <c r="I110" s="39"/>
    </row>
    <row r="111" spans="2:9">
      <c r="B111" s="38">
        <v>1806</v>
      </c>
      <c r="C111" s="39">
        <v>831.37777777777774</v>
      </c>
      <c r="D111" s="39">
        <v>1767.7907142726522</v>
      </c>
      <c r="E111" s="39">
        <v>1370.029776288141</v>
      </c>
      <c r="F111" s="39">
        <v>612.32000000000016</v>
      </c>
      <c r="G111" s="39">
        <v>544</v>
      </c>
      <c r="H111" s="39"/>
      <c r="I111" s="39"/>
    </row>
    <row r="112" spans="2:9">
      <c r="B112" s="38">
        <v>1807</v>
      </c>
      <c r="C112" s="39">
        <v>833.06666666666661</v>
      </c>
      <c r="D112" s="39">
        <v>1857.5346586658488</v>
      </c>
      <c r="E112" s="39">
        <v>1383.4109837199562</v>
      </c>
      <c r="F112" s="39">
        <v>612.04000000000019</v>
      </c>
      <c r="G112" s="39">
        <v>539</v>
      </c>
      <c r="H112" s="39"/>
      <c r="I112" s="39"/>
    </row>
    <row r="113" spans="2:9">
      <c r="B113" s="38">
        <v>1808</v>
      </c>
      <c r="C113" s="39">
        <v>834.75555555555547</v>
      </c>
      <c r="D113" s="39">
        <v>1747.8266856737762</v>
      </c>
      <c r="E113" s="39">
        <v>1285.6252371028461</v>
      </c>
      <c r="F113" s="39">
        <v>611.76000000000022</v>
      </c>
      <c r="G113" s="39">
        <v>534</v>
      </c>
      <c r="H113" s="39"/>
      <c r="I113" s="39"/>
    </row>
    <row r="114" spans="2:9">
      <c r="B114" s="38">
        <v>1809</v>
      </c>
      <c r="C114" s="39">
        <v>836.44444444444434</v>
      </c>
      <c r="D114" s="39">
        <v>1779.3328410959655</v>
      </c>
      <c r="E114" s="39">
        <v>1349.4433033161179</v>
      </c>
      <c r="F114" s="39">
        <v>611.48000000000025</v>
      </c>
      <c r="G114" s="39">
        <v>529</v>
      </c>
      <c r="H114" s="39"/>
      <c r="I114" s="39"/>
    </row>
    <row r="115" spans="2:9">
      <c r="B115" s="38">
        <v>1810</v>
      </c>
      <c r="C115" s="39">
        <v>838.13333333333321</v>
      </c>
      <c r="D115" s="39">
        <v>1870.2875264183094</v>
      </c>
      <c r="E115" s="39">
        <v>1387.5282783143607</v>
      </c>
      <c r="F115" s="39">
        <v>611.20000000000027</v>
      </c>
      <c r="G115" s="39">
        <v>524</v>
      </c>
      <c r="H115" s="39"/>
      <c r="I115" s="39"/>
    </row>
    <row r="116" spans="2:9">
      <c r="B116" s="38">
        <v>1811</v>
      </c>
      <c r="C116" s="39">
        <v>839.82222222222208</v>
      </c>
      <c r="D116" s="39">
        <v>1826.7172112109374</v>
      </c>
      <c r="E116" s="39">
        <v>1415.3200168265921</v>
      </c>
      <c r="F116" s="39">
        <v>610.9200000000003</v>
      </c>
      <c r="G116" s="39">
        <v>519</v>
      </c>
      <c r="H116" s="39"/>
      <c r="I116" s="39"/>
    </row>
    <row r="117" spans="2:9">
      <c r="B117" s="38">
        <v>1812</v>
      </c>
      <c r="C117" s="39">
        <v>841.51111111111095</v>
      </c>
      <c r="D117" s="39">
        <v>1724.9287662525669</v>
      </c>
      <c r="E117" s="39">
        <v>1390.6162492601643</v>
      </c>
      <c r="F117" s="39">
        <v>610.64000000000033</v>
      </c>
      <c r="G117" s="39">
        <v>519.1</v>
      </c>
      <c r="H117" s="39"/>
      <c r="I117" s="39"/>
    </row>
    <row r="118" spans="2:9">
      <c r="B118" s="38">
        <v>1813</v>
      </c>
      <c r="C118" s="39">
        <v>843.19999999999982</v>
      </c>
      <c r="D118" s="39">
        <v>1790.1145232674287</v>
      </c>
      <c r="E118" s="39">
        <v>1406.0561039891816</v>
      </c>
      <c r="F118" s="39">
        <v>610.36000000000035</v>
      </c>
      <c r="G118" s="39">
        <v>519.20000000000005</v>
      </c>
      <c r="H118" s="39"/>
      <c r="I118" s="39"/>
    </row>
    <row r="119" spans="2:9">
      <c r="B119" s="38">
        <v>1814</v>
      </c>
      <c r="C119" s="39">
        <v>844.88888888888869</v>
      </c>
      <c r="D119" s="39">
        <v>1723.2271495357506</v>
      </c>
      <c r="E119" s="39">
        <v>1432.8185188528116</v>
      </c>
      <c r="F119" s="39">
        <v>610.08000000000038</v>
      </c>
      <c r="G119" s="39">
        <v>519.30000000000007</v>
      </c>
      <c r="H119" s="39"/>
      <c r="I119" s="39"/>
    </row>
    <row r="120" spans="2:9">
      <c r="B120" s="38">
        <v>1815</v>
      </c>
      <c r="C120" s="39">
        <v>846.57777777777756</v>
      </c>
      <c r="D120" s="39">
        <v>1876.3663801639923</v>
      </c>
      <c r="E120" s="39">
        <v>1426.6425769612047</v>
      </c>
      <c r="F120" s="39">
        <v>609.80000000000041</v>
      </c>
      <c r="G120" s="39">
        <v>519.40000000000009</v>
      </c>
      <c r="H120" s="39"/>
      <c r="I120" s="39"/>
    </row>
    <row r="121" spans="2:9">
      <c r="B121" s="38">
        <v>1816</v>
      </c>
      <c r="C121" s="39">
        <v>848.26666666666642</v>
      </c>
      <c r="D121" s="39">
        <v>1748.3513791532555</v>
      </c>
      <c r="E121" s="39">
        <v>1369.0004526395398</v>
      </c>
      <c r="F121" s="39">
        <v>609.52000000000044</v>
      </c>
      <c r="G121" s="39">
        <v>519.50000000000011</v>
      </c>
      <c r="H121" s="39"/>
      <c r="I121" s="39"/>
    </row>
    <row r="122" spans="2:9">
      <c r="B122" s="38">
        <v>1817</v>
      </c>
      <c r="C122" s="39">
        <v>849.95555555555529</v>
      </c>
      <c r="D122" s="39">
        <v>1749.8905897959389</v>
      </c>
      <c r="E122" s="39">
        <v>1367.9711289909387</v>
      </c>
      <c r="F122" s="39">
        <v>609.24000000000046</v>
      </c>
      <c r="G122" s="39">
        <v>519.60000000000014</v>
      </c>
      <c r="H122" s="39"/>
      <c r="I122" s="39"/>
    </row>
    <row r="123" spans="2:9">
      <c r="B123" s="38">
        <v>1818</v>
      </c>
      <c r="C123" s="39">
        <v>851.64444444444416</v>
      </c>
      <c r="D123" s="39">
        <v>1721.6248911892451</v>
      </c>
      <c r="E123" s="39">
        <v>1372.0884235853432</v>
      </c>
      <c r="F123" s="39">
        <v>608.96000000000049</v>
      </c>
      <c r="G123" s="39">
        <v>519.70000000000016</v>
      </c>
      <c r="H123" s="39"/>
      <c r="I123" s="39"/>
    </row>
    <row r="124" spans="2:9">
      <c r="B124" s="38">
        <v>1819</v>
      </c>
      <c r="C124" s="39">
        <v>853.33333333333303</v>
      </c>
      <c r="D124" s="39">
        <v>1669.0398515956151</v>
      </c>
      <c r="E124" s="39">
        <v>1369.0004526395398</v>
      </c>
      <c r="F124" s="39">
        <v>608.68000000000052</v>
      </c>
      <c r="G124" s="39">
        <v>519.80000000000018</v>
      </c>
      <c r="H124" s="39"/>
      <c r="I124" s="39"/>
    </row>
    <row r="125" spans="2:9">
      <c r="B125" s="38">
        <v>1820</v>
      </c>
      <c r="C125" s="39">
        <v>855.0222222222219</v>
      </c>
      <c r="D125" s="39">
        <v>1777.799732169806</v>
      </c>
      <c r="E125" s="39">
        <v>1360.7658634507306</v>
      </c>
      <c r="F125" s="39">
        <v>608.40000000000055</v>
      </c>
      <c r="G125" s="39">
        <v>519.9000000000002</v>
      </c>
      <c r="H125" s="39">
        <v>445.39507762964865</v>
      </c>
      <c r="I125" s="39">
        <v>541.89554492160573</v>
      </c>
    </row>
    <row r="126" spans="2:9">
      <c r="B126" s="38">
        <v>1821</v>
      </c>
      <c r="C126" s="39">
        <v>856.71111111111077</v>
      </c>
      <c r="D126" s="39">
        <v>1778.7597725568562</v>
      </c>
      <c r="E126" s="39">
        <v>1382.3816600713549</v>
      </c>
      <c r="F126" s="39">
        <v>608.12000000000057</v>
      </c>
      <c r="G126" s="39">
        <v>520</v>
      </c>
      <c r="H126" s="39">
        <v>445.44825460603226</v>
      </c>
      <c r="I126" s="39">
        <v>541.91341675243018</v>
      </c>
    </row>
    <row r="127" spans="2:9">
      <c r="B127" s="38">
        <v>1822</v>
      </c>
      <c r="C127" s="39">
        <v>858.39999999999964</v>
      </c>
      <c r="D127" s="39">
        <v>1783.2328184405562</v>
      </c>
      <c r="E127" s="39">
        <v>1420.4666350695977</v>
      </c>
      <c r="F127" s="39">
        <v>607.8400000000006</v>
      </c>
      <c r="G127" s="39">
        <v>519</v>
      </c>
      <c r="H127" s="39">
        <v>445.50143158241593</v>
      </c>
      <c r="I127" s="39">
        <v>541.93128858325474</v>
      </c>
    </row>
    <row r="128" spans="2:9">
      <c r="B128" s="38">
        <v>1823</v>
      </c>
      <c r="C128" s="39">
        <v>860.0888888888885</v>
      </c>
      <c r="D128" s="39">
        <v>1806.6477426767353</v>
      </c>
      <c r="E128" s="39">
        <v>1405.0267803405802</v>
      </c>
      <c r="F128" s="39">
        <v>607.56000000000063</v>
      </c>
      <c r="G128" s="39">
        <v>518</v>
      </c>
      <c r="H128" s="39">
        <v>445.5546085587996</v>
      </c>
      <c r="I128" s="39">
        <v>541.9491604140793</v>
      </c>
    </row>
    <row r="129" spans="2:9">
      <c r="B129" s="38">
        <v>1824</v>
      </c>
      <c r="C129" s="39">
        <v>861.77777777777737</v>
      </c>
      <c r="D129" s="39">
        <v>1877.9986432836831</v>
      </c>
      <c r="E129" s="39">
        <v>1443.1117553388228</v>
      </c>
      <c r="F129" s="39">
        <v>607.28000000000065</v>
      </c>
      <c r="G129" s="39">
        <v>517</v>
      </c>
      <c r="H129" s="39">
        <v>445.60778553518321</v>
      </c>
      <c r="I129" s="39">
        <v>541.96703224490386</v>
      </c>
    </row>
    <row r="130" spans="2:9">
      <c r="B130" s="38">
        <v>1825</v>
      </c>
      <c r="C130" s="39">
        <v>863.46666666666624</v>
      </c>
      <c r="D130" s="39">
        <v>1894.030282544189</v>
      </c>
      <c r="E130" s="39">
        <v>1475.0207884454587</v>
      </c>
      <c r="F130" s="39">
        <v>607.00000000000068</v>
      </c>
      <c r="G130" s="39">
        <v>516</v>
      </c>
      <c r="H130" s="39">
        <v>445.66096251156688</v>
      </c>
      <c r="I130" s="39">
        <v>541.98490407572842</v>
      </c>
    </row>
    <row r="131" spans="2:9">
      <c r="B131" s="38">
        <v>1826</v>
      </c>
      <c r="C131" s="39">
        <v>865.15555555555511</v>
      </c>
      <c r="D131" s="39">
        <v>1769.2809299925962</v>
      </c>
      <c r="E131" s="39">
        <v>1485.3140249314704</v>
      </c>
      <c r="F131" s="39">
        <v>606.72000000000071</v>
      </c>
      <c r="G131" s="39">
        <v>515</v>
      </c>
      <c r="H131" s="39">
        <v>445.71413948795049</v>
      </c>
      <c r="I131" s="39">
        <v>542.00277590655298</v>
      </c>
    </row>
    <row r="132" spans="2:9">
      <c r="B132" s="38">
        <v>1827</v>
      </c>
      <c r="C132" s="39">
        <v>866.84444444444398</v>
      </c>
      <c r="D132" s="39">
        <v>1881.3912233160615</v>
      </c>
      <c r="E132" s="39">
        <v>1491.4899668230771</v>
      </c>
      <c r="F132" s="39">
        <v>606.44000000000074</v>
      </c>
      <c r="G132" s="39">
        <v>514</v>
      </c>
      <c r="H132" s="39">
        <v>445.7673164643341</v>
      </c>
      <c r="I132" s="39">
        <v>542.02064773737743</v>
      </c>
    </row>
    <row r="133" spans="2:9">
      <c r="B133" s="38">
        <v>1828</v>
      </c>
      <c r="C133" s="39">
        <v>868.53333333333285</v>
      </c>
      <c r="D133" s="39">
        <v>1860.775048506473</v>
      </c>
      <c r="E133" s="39">
        <v>1491.4899668230771</v>
      </c>
      <c r="F133" s="39">
        <v>606.16000000000076</v>
      </c>
      <c r="G133" s="39">
        <v>513</v>
      </c>
      <c r="H133" s="39">
        <v>445.82049344071777</v>
      </c>
      <c r="I133" s="39">
        <v>542.03851956820199</v>
      </c>
    </row>
    <row r="134" spans="2:9">
      <c r="B134" s="38">
        <v>1829</v>
      </c>
      <c r="C134" s="39">
        <v>870.22222222222172</v>
      </c>
      <c r="D134" s="39">
        <v>1851.2542136273983</v>
      </c>
      <c r="E134" s="39">
        <v>1442.0824316902215</v>
      </c>
      <c r="F134" s="39">
        <v>605.88000000000079</v>
      </c>
      <c r="G134" s="39">
        <v>512</v>
      </c>
      <c r="H134" s="39">
        <v>445.87367041710138</v>
      </c>
      <c r="I134" s="39">
        <v>542.05639139902644</v>
      </c>
    </row>
    <row r="135" spans="2:9">
      <c r="B135" s="38">
        <v>1830</v>
      </c>
      <c r="C135" s="39">
        <v>871.91111111111059</v>
      </c>
      <c r="D135" s="39">
        <v>1909.3542723357457</v>
      </c>
      <c r="E135" s="39">
        <v>1547.0734438475397</v>
      </c>
      <c r="F135" s="39">
        <v>605.60000000000082</v>
      </c>
      <c r="G135" s="39">
        <v>511</v>
      </c>
      <c r="H135" s="39">
        <v>445.92684739348499</v>
      </c>
      <c r="I135" s="39">
        <v>542.074263229851</v>
      </c>
    </row>
    <row r="136" spans="2:9">
      <c r="B136" s="38">
        <v>1831</v>
      </c>
      <c r="C136" s="39">
        <v>873.59999999999945</v>
      </c>
      <c r="D136" s="39">
        <v>1906.6634108694307</v>
      </c>
      <c r="E136" s="39">
        <v>1641.7712195188462</v>
      </c>
      <c r="F136" s="39">
        <v>605.32000000000085</v>
      </c>
      <c r="G136" s="39">
        <v>510</v>
      </c>
      <c r="H136" s="39">
        <v>445.98002436986866</v>
      </c>
      <c r="I136" s="39">
        <v>542.09213506067556</v>
      </c>
    </row>
    <row r="137" spans="2:9">
      <c r="B137" s="38">
        <v>1832</v>
      </c>
      <c r="C137" s="39">
        <v>875.28888888888832</v>
      </c>
      <c r="D137" s="39">
        <v>1942.8034694282489</v>
      </c>
      <c r="E137" s="39">
        <v>1701.4719911377133</v>
      </c>
      <c r="F137" s="39">
        <v>605.04000000000087</v>
      </c>
      <c r="G137" s="39">
        <v>514.5</v>
      </c>
      <c r="H137" s="39">
        <v>446.03320134625233</v>
      </c>
      <c r="I137" s="39">
        <v>542.11000689150001</v>
      </c>
    </row>
    <row r="138" spans="2:9">
      <c r="B138" s="38">
        <v>1833</v>
      </c>
      <c r="C138" s="39">
        <v>876.97777777777719</v>
      </c>
      <c r="D138" s="39">
        <v>1935.7634582160831</v>
      </c>
      <c r="E138" s="39">
        <v>1761.1727627565806</v>
      </c>
      <c r="F138" s="39">
        <v>604.7600000000009</v>
      </c>
      <c r="G138" s="39">
        <v>519</v>
      </c>
      <c r="H138" s="39">
        <v>446.08637832263599</v>
      </c>
      <c r="I138" s="39">
        <v>542.12787872232457</v>
      </c>
    </row>
    <row r="139" spans="2:9">
      <c r="B139" s="38">
        <v>1834</v>
      </c>
      <c r="C139" s="39">
        <v>878.66666666666606</v>
      </c>
      <c r="D139" s="39">
        <v>1957.3440348255835</v>
      </c>
      <c r="E139" s="39">
        <v>1676.7682235712857</v>
      </c>
      <c r="F139" s="39">
        <v>604.48000000000093</v>
      </c>
      <c r="G139" s="39">
        <v>523.5</v>
      </c>
      <c r="H139" s="39">
        <v>446.13955529901966</v>
      </c>
      <c r="I139" s="39">
        <v>542.14575055314913</v>
      </c>
    </row>
    <row r="140" spans="2:9">
      <c r="B140" s="38">
        <v>1835</v>
      </c>
      <c r="C140" s="39">
        <v>880.35555555555493</v>
      </c>
      <c r="D140" s="39">
        <v>2076.3806091828747</v>
      </c>
      <c r="E140" s="39">
        <v>1740.5862897845573</v>
      </c>
      <c r="F140" s="39">
        <v>604.20000000000095</v>
      </c>
      <c r="G140" s="39">
        <v>528</v>
      </c>
      <c r="H140" s="39">
        <v>446.19273227540327</v>
      </c>
      <c r="I140" s="39">
        <v>542.16362238397357</v>
      </c>
    </row>
    <row r="141" spans="2:9">
      <c r="B141" s="38">
        <v>1836</v>
      </c>
      <c r="C141" s="39">
        <v>882.0444444444438</v>
      </c>
      <c r="D141" s="39">
        <v>2117.5497712244583</v>
      </c>
      <c r="E141" s="39">
        <v>1766.3193809995862</v>
      </c>
      <c r="F141" s="39">
        <v>603.92000000000098</v>
      </c>
      <c r="G141" s="39">
        <v>532.5</v>
      </c>
      <c r="H141" s="39">
        <v>446.24590925178688</v>
      </c>
      <c r="I141" s="39">
        <v>542.18149421479802</v>
      </c>
    </row>
    <row r="142" spans="2:9">
      <c r="B142" s="38">
        <v>1837</v>
      </c>
      <c r="C142" s="39">
        <v>883.73333333333267</v>
      </c>
      <c r="D142" s="39">
        <v>2074.294685333688</v>
      </c>
      <c r="E142" s="39">
        <v>1710.7359039751236</v>
      </c>
      <c r="F142" s="39">
        <v>603.64000000000101</v>
      </c>
      <c r="G142" s="39">
        <v>537</v>
      </c>
      <c r="H142" s="39">
        <v>446.29908622817055</v>
      </c>
      <c r="I142" s="39">
        <v>542.19936604562258</v>
      </c>
    </row>
    <row r="143" spans="2:9">
      <c r="B143" s="38">
        <v>1838</v>
      </c>
      <c r="C143" s="39">
        <v>885.42222222222154</v>
      </c>
      <c r="D143" s="39">
        <v>2130.7587022975408</v>
      </c>
      <c r="E143" s="39">
        <v>1695.2960492461061</v>
      </c>
      <c r="F143" s="39">
        <v>603.36000000000104</v>
      </c>
      <c r="G143" s="39">
        <v>541.5</v>
      </c>
      <c r="H143" s="39">
        <v>446.35226320455422</v>
      </c>
      <c r="I143" s="39">
        <v>542.21723787644703</v>
      </c>
    </row>
    <row r="144" spans="2:9">
      <c r="B144" s="38">
        <v>1839</v>
      </c>
      <c r="C144" s="39">
        <v>887.1111111111104</v>
      </c>
      <c r="D144" s="39">
        <v>2087.5042564291061</v>
      </c>
      <c r="E144" s="39">
        <v>1777.6419411341988</v>
      </c>
      <c r="F144" s="39">
        <v>603.08000000000106</v>
      </c>
      <c r="G144" s="39">
        <v>546</v>
      </c>
      <c r="H144" s="39">
        <v>446.40544018093789</v>
      </c>
      <c r="I144" s="39">
        <v>542.23510970727148</v>
      </c>
    </row>
    <row r="145" spans="2:9">
      <c r="B145" s="38">
        <v>1840</v>
      </c>
      <c r="C145" s="39">
        <v>888.79999999999927</v>
      </c>
      <c r="D145" s="39">
        <v>2161.137116974227</v>
      </c>
      <c r="E145" s="39">
        <v>1690.1494310031003</v>
      </c>
      <c r="F145" s="39">
        <v>602.80000000000109</v>
      </c>
      <c r="G145" s="39">
        <v>550.5</v>
      </c>
      <c r="H145" s="39">
        <v>446.45861715732156</v>
      </c>
      <c r="I145" s="39">
        <v>542.25298153809604</v>
      </c>
    </row>
    <row r="146" spans="2:9">
      <c r="B146" s="38">
        <v>1841</v>
      </c>
      <c r="C146" s="39">
        <v>890.48888888888814</v>
      </c>
      <c r="D146" s="39">
        <v>2094.3513179634383</v>
      </c>
      <c r="E146" s="39">
        <v>1655.152426950661</v>
      </c>
      <c r="F146" s="39">
        <v>602.52000000000112</v>
      </c>
      <c r="G146" s="39">
        <v>555</v>
      </c>
      <c r="H146" s="39">
        <v>446.51179413370522</v>
      </c>
      <c r="I146" s="39">
        <v>542.2708533689206</v>
      </c>
    </row>
    <row r="147" spans="2:9">
      <c r="B147" s="38">
        <v>1842</v>
      </c>
      <c r="C147" s="39">
        <v>892.17777777777701</v>
      </c>
      <c r="D147" s="39">
        <v>2048.2743675110437</v>
      </c>
      <c r="E147" s="39">
        <v>1640.7418958702447</v>
      </c>
      <c r="F147" s="39">
        <v>602.24000000000115</v>
      </c>
      <c r="G147" s="39">
        <v>555.1</v>
      </c>
      <c r="H147" s="39">
        <v>446.56497111008889</v>
      </c>
      <c r="I147" s="39">
        <v>542.28872519974516</v>
      </c>
    </row>
    <row r="148" spans="2:9">
      <c r="B148" s="38">
        <v>1843</v>
      </c>
      <c r="C148" s="39">
        <v>893.86666666666588</v>
      </c>
      <c r="D148" s="39">
        <v>2124.0894161708175</v>
      </c>
      <c r="E148" s="39">
        <v>1666.4749870852736</v>
      </c>
      <c r="F148" s="39">
        <v>601.96000000000117</v>
      </c>
      <c r="G148" s="39">
        <v>555.20000000000005</v>
      </c>
      <c r="H148" s="39">
        <v>446.61814808647256</v>
      </c>
      <c r="I148" s="39">
        <v>542.30659703056972</v>
      </c>
    </row>
    <row r="149" spans="2:9">
      <c r="B149" s="38">
        <v>1844</v>
      </c>
      <c r="C149" s="39">
        <v>895.55555555555475</v>
      </c>
      <c r="D149" s="39">
        <v>2283.1575567754876</v>
      </c>
      <c r="E149" s="39">
        <v>1757.0554681621752</v>
      </c>
      <c r="F149" s="39">
        <v>601.6800000000012</v>
      </c>
      <c r="G149" s="39">
        <v>555.30000000000007</v>
      </c>
      <c r="H149" s="39">
        <v>446.67132506285623</v>
      </c>
      <c r="I149" s="39">
        <v>542.32446886139417</v>
      </c>
    </row>
    <row r="150" spans="2:9">
      <c r="B150" s="38">
        <v>1845</v>
      </c>
      <c r="C150" s="39">
        <v>897.24444444444362</v>
      </c>
      <c r="D150" s="39">
        <v>2359.2576354851976</v>
      </c>
      <c r="E150" s="39">
        <v>1784.8472066744064</v>
      </c>
      <c r="F150" s="39">
        <v>601.40000000000123</v>
      </c>
      <c r="G150" s="39">
        <v>555.40000000000009</v>
      </c>
      <c r="H150" s="39">
        <v>446.72450203923989</v>
      </c>
      <c r="I150" s="39">
        <v>542.34234069221873</v>
      </c>
    </row>
    <row r="151" spans="2:9">
      <c r="B151" s="38">
        <v>1846</v>
      </c>
      <c r="C151" s="39">
        <v>898.93333333333248</v>
      </c>
      <c r="D151" s="39">
        <v>2331.1554463722719</v>
      </c>
      <c r="E151" s="39">
        <v>1795.1404431604178</v>
      </c>
      <c r="F151" s="39">
        <v>601.12000000000126</v>
      </c>
      <c r="G151" s="39">
        <v>555.50000000000011</v>
      </c>
      <c r="H151" s="39">
        <v>446.77767901562356</v>
      </c>
      <c r="I151" s="39">
        <v>542.36021252304317</v>
      </c>
    </row>
    <row r="152" spans="2:9">
      <c r="B152" s="38">
        <v>1847</v>
      </c>
      <c r="C152" s="39">
        <v>900.62222222222135</v>
      </c>
      <c r="D152" s="39">
        <v>2277.2260381571041</v>
      </c>
      <c r="E152" s="39">
        <v>1842.4893309960712</v>
      </c>
      <c r="F152" s="39">
        <v>600.84000000000128</v>
      </c>
      <c r="G152" s="39">
        <v>555.60000000000014</v>
      </c>
      <c r="H152" s="39">
        <v>446.83085599200723</v>
      </c>
      <c r="I152" s="39">
        <v>542.37808435386762</v>
      </c>
    </row>
    <row r="153" spans="2:9">
      <c r="B153" s="38">
        <v>1848</v>
      </c>
      <c r="C153" s="39">
        <v>902.31111111111022</v>
      </c>
      <c r="D153" s="39">
        <v>2345.1907386980465</v>
      </c>
      <c r="E153" s="39">
        <v>1889.8382188317244</v>
      </c>
      <c r="F153" s="39">
        <v>600.56000000000131</v>
      </c>
      <c r="G153" s="39">
        <v>555.70000000000016</v>
      </c>
      <c r="H153" s="39">
        <v>446.8840329683909</v>
      </c>
      <c r="I153" s="39">
        <v>542.39595618469218</v>
      </c>
    </row>
    <row r="154" spans="2:9">
      <c r="B154" s="38">
        <v>1849</v>
      </c>
      <c r="C154" s="39">
        <v>904</v>
      </c>
      <c r="D154" s="39">
        <v>2378.1788935440613</v>
      </c>
      <c r="E154" s="39">
        <v>1841.4600073474701</v>
      </c>
      <c r="F154" s="39">
        <v>600.28000000000134</v>
      </c>
      <c r="G154" s="39">
        <v>555.80000000000018</v>
      </c>
      <c r="H154" s="39">
        <v>446.93720994477457</v>
      </c>
      <c r="I154" s="39">
        <v>542.41382801551674</v>
      </c>
    </row>
    <row r="155" spans="2:9">
      <c r="B155" s="38">
        <v>1850</v>
      </c>
      <c r="C155" s="39">
        <v>908.28</v>
      </c>
      <c r="D155" s="39">
        <v>2330</v>
      </c>
      <c r="E155" s="39">
        <v>1848.6652728876782</v>
      </c>
      <c r="F155" s="39">
        <v>600</v>
      </c>
      <c r="G155" s="39">
        <v>555.9000000000002</v>
      </c>
      <c r="H155" s="39">
        <v>446.99038692115818</v>
      </c>
      <c r="I155" s="39">
        <v>542.43169984634119</v>
      </c>
    </row>
    <row r="156" spans="2:9">
      <c r="B156" s="38">
        <v>1851</v>
      </c>
      <c r="C156" s="39">
        <v>912.56</v>
      </c>
      <c r="D156" s="39">
        <v>2450.8071998515493</v>
      </c>
      <c r="E156" s="39">
        <v>1923.8058992355625</v>
      </c>
      <c r="F156" s="39">
        <v>596.5</v>
      </c>
      <c r="G156" s="39">
        <v>556</v>
      </c>
      <c r="H156" s="39">
        <v>447.04356389754184</v>
      </c>
      <c r="I156" s="39">
        <v>542.44957167716575</v>
      </c>
    </row>
    <row r="157" spans="2:9">
      <c r="B157" s="38">
        <v>1852</v>
      </c>
      <c r="C157" s="39">
        <v>916.83999999999992</v>
      </c>
      <c r="D157" s="39">
        <v>2480.4254690500811</v>
      </c>
      <c r="E157" s="39">
        <v>2021.5916458526724</v>
      </c>
      <c r="F157" s="39">
        <v>593</v>
      </c>
      <c r="G157" s="39">
        <v>553.20000000000005</v>
      </c>
      <c r="H157" s="39">
        <v>447.09674087392551</v>
      </c>
      <c r="I157" s="39">
        <v>542.46744350799031</v>
      </c>
    </row>
    <row r="158" spans="2:9">
      <c r="B158" s="38">
        <v>1853</v>
      </c>
      <c r="C158" s="39">
        <v>921.11999999999989</v>
      </c>
      <c r="D158" s="39">
        <v>2555.4536112742217</v>
      </c>
      <c r="E158" s="39">
        <v>2159.5210147652274</v>
      </c>
      <c r="F158" s="39">
        <v>589.5</v>
      </c>
      <c r="G158" s="39">
        <v>550.40000000000009</v>
      </c>
      <c r="H158" s="39">
        <v>447.14991785030918</v>
      </c>
      <c r="I158" s="39">
        <v>542.48531533881487</v>
      </c>
    </row>
    <row r="159" spans="2:9">
      <c r="B159" s="38">
        <v>1854</v>
      </c>
      <c r="C159" s="39">
        <v>925.39999999999986</v>
      </c>
      <c r="D159" s="39">
        <v>2602.4921664359108</v>
      </c>
      <c r="E159" s="39">
        <v>2165.6969566568341</v>
      </c>
      <c r="F159" s="39">
        <v>586</v>
      </c>
      <c r="G159" s="39">
        <v>547.60000000000014</v>
      </c>
      <c r="H159" s="39">
        <v>447.20309482669285</v>
      </c>
      <c r="I159" s="39">
        <v>542.50318716963932</v>
      </c>
    </row>
    <row r="160" spans="2:9">
      <c r="B160" s="38">
        <v>1855</v>
      </c>
      <c r="C160" s="39">
        <v>929.67999999999984</v>
      </c>
      <c r="D160" s="39">
        <v>2570.7838394049895</v>
      </c>
      <c r="E160" s="39">
        <v>2118.3480688211807</v>
      </c>
      <c r="F160" s="39">
        <v>582.5</v>
      </c>
      <c r="G160" s="39">
        <v>544.80000000000018</v>
      </c>
      <c r="H160" s="39">
        <v>447.25627180307652</v>
      </c>
      <c r="I160" s="39">
        <v>542.52105900046377</v>
      </c>
    </row>
    <row r="161" spans="2:9">
      <c r="B161" s="38">
        <v>1856</v>
      </c>
      <c r="C161" s="39">
        <v>933.95999999999981</v>
      </c>
      <c r="D161" s="39">
        <v>2729.6447208520981</v>
      </c>
      <c r="E161" s="39">
        <v>2162.6089857110305</v>
      </c>
      <c r="F161" s="39">
        <v>579</v>
      </c>
      <c r="G161" s="39">
        <v>542.00000000000023</v>
      </c>
      <c r="H161" s="39">
        <v>447.30944877946013</v>
      </c>
      <c r="I161" s="39">
        <v>542.53893083128833</v>
      </c>
    </row>
    <row r="162" spans="2:9">
      <c r="B162" s="38">
        <v>1857</v>
      </c>
      <c r="C162" s="39">
        <v>938.23999999999978</v>
      </c>
      <c r="D162" s="39">
        <v>2757.29085361527</v>
      </c>
      <c r="E162" s="39">
        <v>2115.2600978753776</v>
      </c>
      <c r="F162" s="39">
        <v>575.5</v>
      </c>
      <c r="G162" s="39">
        <v>539.20000000000027</v>
      </c>
      <c r="H162" s="39">
        <v>447.36262575584379</v>
      </c>
      <c r="I162" s="39">
        <v>542.55680266211289</v>
      </c>
    </row>
    <row r="163" spans="2:9">
      <c r="B163" s="38">
        <v>1858</v>
      </c>
      <c r="C163" s="39">
        <v>942.51999999999975</v>
      </c>
      <c r="D163" s="39">
        <v>2742.3122932939273</v>
      </c>
      <c r="E163" s="39">
        <v>2125.5533343613893</v>
      </c>
      <c r="F163" s="39">
        <v>572</v>
      </c>
      <c r="G163" s="39">
        <v>536.40000000000032</v>
      </c>
      <c r="H163" s="39">
        <v>447.41580273222746</v>
      </c>
      <c r="I163" s="39">
        <v>542.57467449293745</v>
      </c>
    </row>
    <row r="164" spans="2:9">
      <c r="B164" s="38">
        <v>1859</v>
      </c>
      <c r="C164" s="39">
        <v>946.79999999999973</v>
      </c>
      <c r="D164" s="39">
        <v>2790.0907187718076</v>
      </c>
      <c r="E164" s="39">
        <v>2183.1954586830539</v>
      </c>
      <c r="F164" s="39">
        <v>568.5</v>
      </c>
      <c r="G164" s="39">
        <v>533.60000000000036</v>
      </c>
      <c r="H164" s="39">
        <v>447.46897970861107</v>
      </c>
      <c r="I164" s="39">
        <v>542.59254632376201</v>
      </c>
    </row>
    <row r="165" spans="2:9">
      <c r="B165" s="38">
        <v>1860</v>
      </c>
      <c r="C165" s="39">
        <v>951.0799999999997</v>
      </c>
      <c r="D165" s="39">
        <v>2830.2409304901689</v>
      </c>
      <c r="E165" s="39">
        <v>2240.8375830047189</v>
      </c>
      <c r="F165" s="39">
        <v>565</v>
      </c>
      <c r="G165" s="39">
        <v>530.80000000000041</v>
      </c>
      <c r="H165" s="39">
        <v>447.52215668499474</v>
      </c>
      <c r="I165" s="39">
        <v>542.61041815458645</v>
      </c>
    </row>
    <row r="166" spans="2:9">
      <c r="B166" s="38">
        <v>1861</v>
      </c>
      <c r="C166" s="39">
        <v>955.35999999999967</v>
      </c>
      <c r="D166" s="39">
        <v>2884.0634441087614</v>
      </c>
      <c r="E166" s="39">
        <v>2194.5180188176669</v>
      </c>
      <c r="F166" s="39">
        <v>561.5</v>
      </c>
      <c r="G166" s="39">
        <v>528</v>
      </c>
      <c r="H166" s="39">
        <v>447.57533366137841</v>
      </c>
      <c r="I166" s="39">
        <v>542.62828998541102</v>
      </c>
    </row>
    <row r="167" spans="2:9">
      <c r="B167" s="38">
        <v>1862</v>
      </c>
      <c r="C167" s="39">
        <v>959.63999999999965</v>
      </c>
      <c r="D167" s="39">
        <v>2880.1741437366077</v>
      </c>
      <c r="E167" s="39">
        <v>2263.4827032739445</v>
      </c>
      <c r="F167" s="39">
        <v>558</v>
      </c>
      <c r="G167" s="39">
        <v>527.79999999999995</v>
      </c>
      <c r="H167" s="39">
        <v>447.62851063776202</v>
      </c>
      <c r="I167" s="39">
        <v>542.64616181623558</v>
      </c>
    </row>
    <row r="168" spans="2:9">
      <c r="B168" s="38">
        <v>1863</v>
      </c>
      <c r="C168" s="39">
        <v>963.91999999999962</v>
      </c>
      <c r="D168" s="39">
        <v>2880.6614917313532</v>
      </c>
      <c r="E168" s="39">
        <v>2409.6466613753087</v>
      </c>
      <c r="F168" s="39">
        <v>554.5</v>
      </c>
      <c r="G168" s="39">
        <v>527.59999999999991</v>
      </c>
      <c r="H168" s="39">
        <v>447.68168761414569</v>
      </c>
      <c r="I168" s="39">
        <v>542.66403364706014</v>
      </c>
    </row>
    <row r="169" spans="2:9">
      <c r="B169" s="38">
        <v>1864</v>
      </c>
      <c r="C169" s="39">
        <v>968.19999999999959</v>
      </c>
      <c r="D169" s="39">
        <v>2935.4600898063136</v>
      </c>
      <c r="E169" s="39">
        <v>2488.9045823175979</v>
      </c>
      <c r="F169" s="39">
        <v>551</v>
      </c>
      <c r="G169" s="39">
        <v>527.39999999999986</v>
      </c>
      <c r="H169" s="39">
        <v>447.73486459052936</v>
      </c>
      <c r="I169" s="39">
        <v>542.6819054778847</v>
      </c>
    </row>
    <row r="170" spans="2:9">
      <c r="B170" s="38">
        <v>1865</v>
      </c>
      <c r="C170" s="39">
        <v>972.47999999999956</v>
      </c>
      <c r="D170" s="39">
        <v>3000.963807371465</v>
      </c>
      <c r="E170" s="39">
        <v>2360.2391262424535</v>
      </c>
      <c r="F170" s="39">
        <v>547.5</v>
      </c>
      <c r="G170" s="39">
        <v>527.19999999999982</v>
      </c>
      <c r="H170" s="39">
        <v>447.78804156691297</v>
      </c>
      <c r="I170" s="39">
        <v>542.69977730870926</v>
      </c>
    </row>
    <row r="171" spans="2:9">
      <c r="B171" s="38">
        <v>1866</v>
      </c>
      <c r="C171" s="39">
        <v>976.75999999999954</v>
      </c>
      <c r="D171" s="39">
        <v>3023.0578921326073</v>
      </c>
      <c r="E171" s="39">
        <v>2341.7113005676324</v>
      </c>
      <c r="F171" s="39">
        <v>544</v>
      </c>
      <c r="G171" s="39">
        <v>526.99999999999977</v>
      </c>
      <c r="H171" s="39">
        <v>447.84121854329663</v>
      </c>
      <c r="I171" s="39">
        <v>542.71764913953382</v>
      </c>
    </row>
    <row r="172" spans="2:9">
      <c r="B172" s="38">
        <v>1867</v>
      </c>
      <c r="C172" s="39">
        <v>981.03999999999951</v>
      </c>
      <c r="D172" s="39">
        <v>2968.2389114222165</v>
      </c>
      <c r="E172" s="39">
        <v>2418.9105742127194</v>
      </c>
      <c r="F172" s="39">
        <v>540.5</v>
      </c>
      <c r="G172" s="39">
        <v>526.79999999999973</v>
      </c>
      <c r="H172" s="39">
        <v>447.89439551968024</v>
      </c>
      <c r="I172" s="39">
        <v>542.73552097035838</v>
      </c>
    </row>
    <row r="173" spans="2:9">
      <c r="B173" s="38">
        <v>1868</v>
      </c>
      <c r="C173" s="39">
        <v>985.31999999999948</v>
      </c>
      <c r="D173" s="39">
        <v>3036.6347868374128</v>
      </c>
      <c r="E173" s="39">
        <v>2450.8196073193553</v>
      </c>
      <c r="F173" s="39">
        <v>537</v>
      </c>
      <c r="G173" s="39">
        <v>526.59999999999968</v>
      </c>
      <c r="H173" s="39">
        <v>447.94757249606386</v>
      </c>
      <c r="I173" s="39">
        <v>542.75339280118294</v>
      </c>
    </row>
    <row r="174" spans="2:9">
      <c r="B174" s="38">
        <v>1869</v>
      </c>
      <c r="C174" s="39">
        <v>989.59999999999945</v>
      </c>
      <c r="D174" s="39">
        <v>3030.7771388183892</v>
      </c>
      <c r="E174" s="39">
        <v>2515.6669971812285</v>
      </c>
      <c r="F174" s="39">
        <v>533.5</v>
      </c>
      <c r="G174" s="39">
        <v>526.39999999999964</v>
      </c>
      <c r="H174" s="39">
        <v>448.00074947244747</v>
      </c>
      <c r="I174" s="39">
        <v>542.7712646320075</v>
      </c>
    </row>
    <row r="175" spans="2:9">
      <c r="B175" s="38">
        <v>1870</v>
      </c>
      <c r="C175" s="39">
        <v>993.87999999999943</v>
      </c>
      <c r="D175" s="39">
        <v>3190.4340127388537</v>
      </c>
      <c r="E175" s="39">
        <v>2444.6436654277486</v>
      </c>
      <c r="F175" s="39">
        <v>530</v>
      </c>
      <c r="G175" s="39">
        <v>526.19999999999959</v>
      </c>
      <c r="H175" s="39">
        <v>448.37868729557755</v>
      </c>
      <c r="I175" s="39">
        <v>542.00058379443408</v>
      </c>
    </row>
    <row r="176" spans="2:9">
      <c r="B176" s="38">
        <v>1871</v>
      </c>
      <c r="C176" s="39">
        <v>998.1599999999994</v>
      </c>
      <c r="D176" s="39">
        <v>3331.8750197254221</v>
      </c>
      <c r="E176" s="39">
        <v>2502.846853861502</v>
      </c>
      <c r="F176" s="39">
        <v>530.5194635394181</v>
      </c>
      <c r="G176" s="39">
        <v>526</v>
      </c>
      <c r="H176" s="39">
        <v>451.7042670757819</v>
      </c>
      <c r="I176" s="39">
        <v>543.93064820844506</v>
      </c>
    </row>
    <row r="177" spans="2:9">
      <c r="B177" s="38">
        <v>1872</v>
      </c>
      <c r="C177" s="39">
        <v>1002.4399999999994</v>
      </c>
      <c r="D177" s="39">
        <v>3319.1654012674912</v>
      </c>
      <c r="E177" s="39">
        <v>2540.9388646288212</v>
      </c>
      <c r="F177" s="39">
        <v>531.0389270788362</v>
      </c>
      <c r="G177" s="39">
        <v>527.92307692307691</v>
      </c>
      <c r="H177" s="39">
        <v>455.02984685598625</v>
      </c>
      <c r="I177" s="39">
        <v>545.86071262245605</v>
      </c>
    </row>
    <row r="178" spans="2:9">
      <c r="B178" s="38">
        <v>1873</v>
      </c>
      <c r="C178" s="39">
        <v>1006.7199999999993</v>
      </c>
      <c r="D178" s="39">
        <v>3364.6976411722662</v>
      </c>
      <c r="E178" s="39">
        <v>2604.2525594107565</v>
      </c>
      <c r="F178" s="39">
        <v>531.55839061825429</v>
      </c>
      <c r="G178" s="39">
        <v>529.84615384615381</v>
      </c>
      <c r="H178" s="39">
        <v>458.35542663619054</v>
      </c>
      <c r="I178" s="39">
        <v>547.79077703646703</v>
      </c>
    </row>
    <row r="179" spans="2:9">
      <c r="B179" s="38">
        <v>1874</v>
      </c>
      <c r="C179" s="39">
        <v>1010.8549964246855</v>
      </c>
      <c r="D179" s="39">
        <v>3386.444109412018</v>
      </c>
      <c r="E179" s="39">
        <v>2527.2550438794897</v>
      </c>
      <c r="F179" s="39">
        <v>532.07785415767228</v>
      </c>
      <c r="G179" s="39">
        <v>531.76923076923072</v>
      </c>
      <c r="H179" s="39">
        <v>461.68100641639489</v>
      </c>
      <c r="I179" s="39">
        <v>549.72084145047813</v>
      </c>
    </row>
    <row r="180" spans="2:9">
      <c r="B180" s="38">
        <v>1875</v>
      </c>
      <c r="C180" s="39">
        <v>1017.5697830401041</v>
      </c>
      <c r="D180" s="39">
        <v>3433.6683821066422</v>
      </c>
      <c r="E180" s="39">
        <v>2598.5854790584594</v>
      </c>
      <c r="F180" s="39">
        <v>532.59858929305062</v>
      </c>
      <c r="G180" s="39">
        <v>533.69230769230762</v>
      </c>
      <c r="H180" s="39">
        <v>465.06779841377232</v>
      </c>
      <c r="I180" s="39">
        <v>551.66802745771463</v>
      </c>
    </row>
    <row r="181" spans="2:9">
      <c r="B181" s="38">
        <v>1876</v>
      </c>
      <c r="C181" s="39">
        <v>1024.3291738365874</v>
      </c>
      <c r="D181" s="39">
        <v>3430.1604216867477</v>
      </c>
      <c r="E181" s="39">
        <v>2570.3545271890594</v>
      </c>
      <c r="F181" s="39">
        <v>533.1198340626471</v>
      </c>
      <c r="G181" s="39">
        <v>535.61538461538453</v>
      </c>
      <c r="H181" s="39">
        <v>468.4794351846495</v>
      </c>
      <c r="I181" s="39">
        <v>553.6221106626939</v>
      </c>
    </row>
    <row r="182" spans="2:9">
      <c r="B182" s="38">
        <v>1877</v>
      </c>
      <c r="C182" s="39">
        <v>1031.1334651054522</v>
      </c>
      <c r="D182" s="39">
        <v>3425.1970455086971</v>
      </c>
      <c r="E182" s="39">
        <v>2595.3935552033809</v>
      </c>
      <c r="F182" s="39">
        <v>533.64158896523179</v>
      </c>
      <c r="G182" s="39">
        <v>537.53846153846143</v>
      </c>
      <c r="H182" s="39">
        <v>471.91609898491049</v>
      </c>
      <c r="I182" s="39">
        <v>555.58311549622863</v>
      </c>
    </row>
    <row r="183" spans="2:9">
      <c r="B183" s="38">
        <v>1878</v>
      </c>
      <c r="C183" s="39">
        <v>1037.9829551061837</v>
      </c>
      <c r="D183" s="39">
        <v>3402.5006483555339</v>
      </c>
      <c r="E183" s="39">
        <v>2645.9617054712376</v>
      </c>
      <c r="F183" s="39">
        <v>534.1638545000626</v>
      </c>
      <c r="G183" s="39">
        <v>539.46153846153834</v>
      </c>
      <c r="H183" s="39">
        <v>475.37797340742935</v>
      </c>
      <c r="I183" s="39">
        <v>557.55106647566868</v>
      </c>
    </row>
    <row r="184" spans="2:9">
      <c r="B184" s="38">
        <v>1879</v>
      </c>
      <c r="C184" s="39">
        <v>1044.8779440795097</v>
      </c>
      <c r="D184" s="39">
        <v>3352.5074626865676</v>
      </c>
      <c r="E184" s="39">
        <v>2909.4331983805669</v>
      </c>
      <c r="F184" s="39">
        <v>534.6866311668864</v>
      </c>
      <c r="G184" s="39">
        <v>541.38461538461524</v>
      </c>
      <c r="H184" s="39">
        <v>478.86524339187775</v>
      </c>
      <c r="I184" s="39">
        <v>559.52598820520802</v>
      </c>
    </row>
    <row r="185" spans="2:9">
      <c r="B185" s="38">
        <v>1880</v>
      </c>
      <c r="C185" s="39">
        <v>1051.8187342605611</v>
      </c>
      <c r="D185" s="39">
        <v>3477.3199318372181</v>
      </c>
      <c r="E185" s="39">
        <v>3183.9549724523363</v>
      </c>
      <c r="F185" s="39">
        <v>535.20991946593892</v>
      </c>
      <c r="G185" s="39">
        <v>543.30769230769215</v>
      </c>
      <c r="H185" s="39">
        <v>482.37809523460459</v>
      </c>
      <c r="I185" s="39">
        <v>561.50790537619184</v>
      </c>
    </row>
    <row r="186" spans="2:9">
      <c r="B186" s="38">
        <v>1881</v>
      </c>
      <c r="C186" s="39">
        <v>1058.8056298921204</v>
      </c>
      <c r="D186" s="39">
        <v>3568.4267926148564</v>
      </c>
      <c r="E186" s="39">
        <v>3215.4494327735151</v>
      </c>
      <c r="F186" s="39">
        <v>535.73371989794543</v>
      </c>
      <c r="G186" s="39">
        <v>545.23076923076906</v>
      </c>
      <c r="H186" s="39">
        <v>485.91671659858878</v>
      </c>
      <c r="I186" s="39">
        <v>563.49684276742539</v>
      </c>
    </row>
    <row r="187" spans="2:9">
      <c r="B187" s="38">
        <v>1882</v>
      </c>
      <c r="C187" s="39">
        <v>1065.838937237957</v>
      </c>
      <c r="D187" s="39">
        <v>3643.0403340339717</v>
      </c>
      <c r="E187" s="39">
        <v>3337.9599072170781</v>
      </c>
      <c r="F187" s="39">
        <v>536.25803296412153</v>
      </c>
      <c r="G187" s="39">
        <v>547.15384615384596</v>
      </c>
      <c r="H187" s="39">
        <v>489.48129652346398</v>
      </c>
      <c r="I187" s="39">
        <v>565.4928252454838</v>
      </c>
    </row>
    <row r="188" spans="2:9">
      <c r="B188" s="38">
        <v>1883</v>
      </c>
      <c r="C188" s="39">
        <v>1072.9189645962535</v>
      </c>
      <c r="D188" s="39">
        <v>3643.3102961918194</v>
      </c>
      <c r="E188" s="39">
        <v>3338.5870265692033</v>
      </c>
      <c r="F188" s="39">
        <v>536.78285916617301</v>
      </c>
      <c r="G188" s="39">
        <v>549.07692307692287</v>
      </c>
      <c r="H188" s="39">
        <v>493.07202543561783</v>
      </c>
      <c r="I188" s="39">
        <v>567.49587776502312</v>
      </c>
    </row>
    <row r="189" spans="2:9">
      <c r="B189" s="38">
        <v>1884</v>
      </c>
      <c r="C189" s="39">
        <v>1080.0460223131181</v>
      </c>
      <c r="D189" s="39">
        <v>3621.6540141081632</v>
      </c>
      <c r="E189" s="39">
        <v>3320.2806007734507</v>
      </c>
      <c r="F189" s="39">
        <v>537.30819900629695</v>
      </c>
      <c r="G189" s="39">
        <v>550.52153444684257</v>
      </c>
      <c r="H189" s="39">
        <v>496.68909515836475</v>
      </c>
      <c r="I189" s="39">
        <v>569.50602536909207</v>
      </c>
    </row>
    <row r="190" spans="2:9">
      <c r="B190" s="38">
        <v>1885</v>
      </c>
      <c r="C190" s="39">
        <v>1087.220422796189</v>
      </c>
      <c r="D190" s="39">
        <v>3573.6807996668053</v>
      </c>
      <c r="E190" s="39">
        <v>3269.9590358480282</v>
      </c>
      <c r="F190" s="39">
        <v>537.83405298718174</v>
      </c>
      <c r="G190" s="39">
        <v>566.72968427803812</v>
      </c>
      <c r="H190" s="39">
        <v>500.33269892219357</v>
      </c>
      <c r="I190" s="39">
        <v>571.52329318944533</v>
      </c>
    </row>
    <row r="191" spans="2:9">
      <c r="B191" s="38">
        <v>1886</v>
      </c>
      <c r="C191" s="39">
        <v>1152.1271920746374</v>
      </c>
      <c r="D191" s="39">
        <v>3600.0241235921026</v>
      </c>
      <c r="E191" s="39">
        <v>3294.0650574238362</v>
      </c>
      <c r="F191" s="39">
        <v>538.36042161200771</v>
      </c>
      <c r="G191" s="39">
        <v>547.77206670857527</v>
      </c>
      <c r="H191" s="39">
        <v>504.0030313750899</v>
      </c>
      <c r="I191" s="39">
        <v>573.54770644685766</v>
      </c>
    </row>
    <row r="192" spans="2:9">
      <c r="B192" s="38">
        <v>1887</v>
      </c>
      <c r="C192" s="39">
        <v>1161.9682103894609</v>
      </c>
      <c r="D192" s="39">
        <v>3713.150718618504</v>
      </c>
      <c r="E192" s="39">
        <v>3368.2546090701117</v>
      </c>
      <c r="F192" s="39">
        <v>538.88730538444781</v>
      </c>
      <c r="G192" s="39">
        <v>571.6868353502017</v>
      </c>
      <c r="H192" s="39">
        <v>507.70028859293535</v>
      </c>
      <c r="I192" s="39">
        <v>575.57929045143919</v>
      </c>
    </row>
    <row r="193" spans="2:9">
      <c r="B193" s="38">
        <v>1888</v>
      </c>
      <c r="C193" s="39">
        <v>1084.0054108155427</v>
      </c>
      <c r="D193" s="39">
        <v>3849.0978010357635</v>
      </c>
      <c r="E193" s="39">
        <v>3281.6637028255286</v>
      </c>
      <c r="F193" s="39">
        <v>539.41470480866792</v>
      </c>
      <c r="G193" s="39">
        <v>575.86821338957782</v>
      </c>
      <c r="H193" s="39">
        <v>511.42466808998142</v>
      </c>
      <c r="I193" s="39">
        <v>577.618070602952</v>
      </c>
    </row>
    <row r="194" spans="2:9">
      <c r="B194" s="38">
        <v>1889</v>
      </c>
      <c r="C194" s="39">
        <v>1103.4803461588997</v>
      </c>
      <c r="D194" s="39">
        <v>4023.7664210016674</v>
      </c>
      <c r="E194" s="39">
        <v>3413.28044375645</v>
      </c>
      <c r="F194" s="39">
        <v>539.9426203893272</v>
      </c>
      <c r="G194" s="39">
        <v>559.19263752353061</v>
      </c>
      <c r="H194" s="39">
        <v>515.17636882940155</v>
      </c>
      <c r="I194" s="39">
        <v>579.66407239112743</v>
      </c>
    </row>
    <row r="195" spans="2:9">
      <c r="B195" s="38">
        <v>1890</v>
      </c>
      <c r="C195" s="39">
        <v>1165.7707223335556</v>
      </c>
      <c r="D195" s="39">
        <v>4008.7886354541815</v>
      </c>
      <c r="E195" s="39">
        <v>3391.898281254937</v>
      </c>
      <c r="F195" s="39">
        <v>540.47105263157891</v>
      </c>
      <c r="G195" s="39">
        <v>584.14095971047038</v>
      </c>
      <c r="H195" s="39">
        <v>518.9555912339199</v>
      </c>
      <c r="I195" s="39">
        <v>581.71732139598521</v>
      </c>
    </row>
    <row r="196" spans="2:9">
      <c r="B196" s="38">
        <v>1891</v>
      </c>
      <c r="C196" s="39">
        <v>1100.4636034018381</v>
      </c>
      <c r="D196" s="39">
        <v>3975.1717369451358</v>
      </c>
      <c r="E196" s="39">
        <v>3467.2636507150369</v>
      </c>
      <c r="F196" s="39">
        <v>540.96044838341754</v>
      </c>
      <c r="G196" s="39">
        <v>529.49555531755379</v>
      </c>
      <c r="H196" s="39">
        <v>522.76253719651845</v>
      </c>
      <c r="I196" s="39">
        <v>583.77784328815255</v>
      </c>
    </row>
    <row r="197" spans="2:9">
      <c r="B197" s="38">
        <v>1892</v>
      </c>
      <c r="C197" s="39">
        <v>1158.3030854087465</v>
      </c>
      <c r="D197" s="39">
        <v>3846.3196622436662</v>
      </c>
      <c r="E197" s="39">
        <v>3727.9955856921815</v>
      </c>
      <c r="F197" s="39">
        <v>541.45028728239743</v>
      </c>
      <c r="G197" s="39">
        <v>571.01719922735344</v>
      </c>
      <c r="H197" s="39">
        <v>526.59741009122251</v>
      </c>
      <c r="I197" s="39">
        <v>585.8456638291857</v>
      </c>
    </row>
    <row r="198" spans="2:9">
      <c r="B198" s="38">
        <v>1893</v>
      </c>
      <c r="C198" s="39">
        <v>1152.4804378596866</v>
      </c>
      <c r="D198" s="39">
        <v>3810.7444531047017</v>
      </c>
      <c r="E198" s="39">
        <v>3478.4119825675657</v>
      </c>
      <c r="F198" s="39">
        <v>541.94056972978763</v>
      </c>
      <c r="G198" s="39">
        <v>584.46201957456799</v>
      </c>
      <c r="H198" s="39">
        <v>530.46041478396523</v>
      </c>
      <c r="I198" s="39">
        <v>587.92080887189206</v>
      </c>
    </row>
    <row r="199" spans="2:9">
      <c r="B199" s="38">
        <v>1894</v>
      </c>
      <c r="C199" s="39">
        <v>1268.1878857527622</v>
      </c>
      <c r="D199" s="39">
        <v>4028.8928176226877</v>
      </c>
      <c r="E199" s="39">
        <v>3313.7995798135421</v>
      </c>
      <c r="F199" s="39">
        <v>542.43129612722066</v>
      </c>
      <c r="G199" s="39">
        <v>592.39962353275439</v>
      </c>
      <c r="H199" s="39">
        <v>534.35175764353164</v>
      </c>
      <c r="I199" s="39">
        <v>590.00330436065315</v>
      </c>
    </row>
    <row r="200" spans="2:9">
      <c r="B200" s="38">
        <v>1895</v>
      </c>
      <c r="C200" s="39">
        <v>1271.5883193678455</v>
      </c>
      <c r="D200" s="39">
        <v>4117.7007725453204</v>
      </c>
      <c r="E200" s="39">
        <v>3644.2203547551221</v>
      </c>
      <c r="F200" s="39">
        <v>542.92246687669262</v>
      </c>
      <c r="G200" s="39">
        <v>576.82980443322504</v>
      </c>
      <c r="H200" s="39">
        <v>538.27164655258389</v>
      </c>
      <c r="I200" s="39">
        <v>592.09317633174862</v>
      </c>
    </row>
    <row r="201" spans="2:9">
      <c r="B201" s="38">
        <v>1896</v>
      </c>
      <c r="C201" s="39">
        <v>1197.7629977757856</v>
      </c>
      <c r="D201" s="39">
        <v>4248.5639031288674</v>
      </c>
      <c r="E201" s="39">
        <v>3504.4280715560494</v>
      </c>
      <c r="F201" s="39">
        <v>543.41408238056363</v>
      </c>
      <c r="G201" s="39">
        <v>533.37226587385851</v>
      </c>
      <c r="H201" s="39">
        <v>542.2202909187663</v>
      </c>
      <c r="I201" s="39">
        <v>594.19045091368253</v>
      </c>
    </row>
    <row r="202" spans="2:9">
      <c r="B202" s="38">
        <v>1897</v>
      </c>
      <c r="C202" s="39">
        <v>1197.8056521118656</v>
      </c>
      <c r="D202" s="39">
        <v>4263.5121914622259</v>
      </c>
      <c r="E202" s="39">
        <v>3769.4832967669827</v>
      </c>
      <c r="F202" s="39">
        <v>543.90614304155815</v>
      </c>
      <c r="G202" s="39">
        <v>629.7446551413459</v>
      </c>
      <c r="H202" s="39">
        <v>546.19790168589225</v>
      </c>
      <c r="I202" s="39">
        <v>596.29515432750952</v>
      </c>
    </row>
    <row r="203" spans="2:9">
      <c r="B203" s="38">
        <v>1898</v>
      </c>
      <c r="C203" s="39">
        <v>1404.3110242044972</v>
      </c>
      <c r="D203" s="39">
        <v>4427.7241276838104</v>
      </c>
      <c r="E203" s="39">
        <v>3779.691749908513</v>
      </c>
      <c r="F203" s="39">
        <v>544.39864926276528</v>
      </c>
      <c r="G203" s="39">
        <v>629.93883986201934</v>
      </c>
      <c r="H203" s="39">
        <v>550.20469134521329</v>
      </c>
      <c r="I203" s="39">
        <v>598.40731288716279</v>
      </c>
    </row>
    <row r="204" spans="2:9">
      <c r="B204" s="38">
        <v>1899</v>
      </c>
      <c r="C204" s="39">
        <v>1323.6208687687235</v>
      </c>
      <c r="D204" s="39">
        <v>4566.9517082382963</v>
      </c>
      <c r="E204" s="39">
        <v>4051.3670612989567</v>
      </c>
      <c r="F204" s="39">
        <v>544.89160144763923</v>
      </c>
      <c r="G204" s="39">
        <v>579.87598984539227</v>
      </c>
      <c r="H204" s="39">
        <v>554.2408739467711</v>
      </c>
      <c r="I204" s="39">
        <v>600.52695299978325</v>
      </c>
    </row>
    <row r="205" spans="2:9">
      <c r="B205" s="38">
        <v>1900</v>
      </c>
      <c r="C205" s="39">
        <v>1335.3777406906431</v>
      </c>
      <c r="D205" s="39">
        <v>4491.8142145547308</v>
      </c>
      <c r="E205" s="39">
        <v>4090.7872916966658</v>
      </c>
      <c r="F205" s="39">
        <v>545.38499999999999</v>
      </c>
      <c r="G205" s="39">
        <v>599.17750439367308</v>
      </c>
      <c r="H205" s="39">
        <v>558.30666511083177</v>
      </c>
      <c r="I205" s="39">
        <v>602.65410116604926</v>
      </c>
    </row>
    <row r="206" spans="2:9">
      <c r="B206" s="38">
        <v>1901</v>
      </c>
      <c r="C206" s="39">
        <v>1359.4432923091092</v>
      </c>
      <c r="D206" s="39">
        <v>4450.3975636766327</v>
      </c>
      <c r="E206" s="39">
        <v>4463.8631881676256</v>
      </c>
      <c r="F206" s="39">
        <v>545.91358804837557</v>
      </c>
      <c r="G206" s="39">
        <v>607.816212438854</v>
      </c>
      <c r="H206" s="39">
        <v>562.40228203940535</v>
      </c>
      <c r="I206" s="39">
        <v>604.78878398050699</v>
      </c>
    </row>
    <row r="207" spans="2:9">
      <c r="B207" s="38">
        <v>1902</v>
      </c>
      <c r="C207" s="39">
        <v>1265.8912317363313</v>
      </c>
      <c r="D207" s="39">
        <v>4525.2808822476318</v>
      </c>
      <c r="E207" s="39">
        <v>4420.6301450880228</v>
      </c>
      <c r="F207" s="39">
        <v>546.44268840516611</v>
      </c>
      <c r="G207" s="39">
        <v>654.52777777777783</v>
      </c>
      <c r="H207" s="39">
        <v>566.52794352784872</v>
      </c>
      <c r="I207" s="39">
        <v>604.64493252298519</v>
      </c>
    </row>
    <row r="208" spans="2:9">
      <c r="B208" s="38">
        <v>1903</v>
      </c>
      <c r="C208" s="39">
        <v>1386.0827892298369</v>
      </c>
      <c r="D208" s="39">
        <v>4439.6162950338485</v>
      </c>
      <c r="E208" s="39">
        <v>4550.8943740271288</v>
      </c>
      <c r="F208" s="39">
        <v>546.97230156690182</v>
      </c>
      <c r="G208" s="39">
        <v>659.78943734898166</v>
      </c>
      <c r="H208" s="39">
        <v>570.68386997655421</v>
      </c>
      <c r="I208" s="39">
        <v>716.77336584983254</v>
      </c>
    </row>
    <row r="209" spans="2:9">
      <c r="B209" s="38">
        <v>1904</v>
      </c>
      <c r="C209" s="39">
        <v>1370.4346303363184</v>
      </c>
      <c r="D209" s="39">
        <v>4427.9439581328761</v>
      </c>
      <c r="E209" s="39">
        <v>4409.5320240043638</v>
      </c>
      <c r="F209" s="39">
        <v>547.50242803059405</v>
      </c>
      <c r="G209" s="39">
        <v>658.86792452830184</v>
      </c>
      <c r="H209" s="39">
        <v>574.87028340272366</v>
      </c>
      <c r="I209" s="39">
        <v>682.51437796564244</v>
      </c>
    </row>
    <row r="210" spans="2:9">
      <c r="B210" s="38">
        <v>1905</v>
      </c>
      <c r="C210" s="39">
        <v>1327.8308334452324</v>
      </c>
      <c r="D210" s="39">
        <v>4520.47579162886</v>
      </c>
      <c r="E210" s="39">
        <v>4642.1638917608461</v>
      </c>
      <c r="F210" s="39">
        <v>548.03306829373582</v>
      </c>
      <c r="G210" s="39">
        <v>642.98329355608598</v>
      </c>
      <c r="H210" s="39">
        <v>579.08740745222917</v>
      </c>
      <c r="I210" s="39">
        <v>558.41383173440784</v>
      </c>
    </row>
    <row r="211" spans="2:9">
      <c r="B211" s="38">
        <v>1906</v>
      </c>
      <c r="C211" s="39">
        <v>1464.7655750541021</v>
      </c>
      <c r="D211" s="39">
        <v>4631.0853531975745</v>
      </c>
      <c r="E211" s="39">
        <v>5079.124239244491</v>
      </c>
      <c r="F211" s="39">
        <v>548.56422285430256</v>
      </c>
      <c r="G211" s="39">
        <v>657.33310742121319</v>
      </c>
      <c r="H211" s="39">
        <v>583.33546741156056</v>
      </c>
      <c r="I211" s="39">
        <v>588.94688751173328</v>
      </c>
    </row>
    <row r="212" spans="2:9">
      <c r="B212" s="38">
        <v>1907</v>
      </c>
      <c r="C212" s="39">
        <v>1483.1575391268038</v>
      </c>
      <c r="D212" s="39">
        <v>4678.5787319660694</v>
      </c>
      <c r="E212" s="39">
        <v>5064.8904269570303</v>
      </c>
      <c r="F212" s="39">
        <v>549.09589221075214</v>
      </c>
      <c r="G212" s="39">
        <v>613.7891545975076</v>
      </c>
      <c r="H212" s="39">
        <v>587.61469021986056</v>
      </c>
      <c r="I212" s="39">
        <v>651.62099714067085</v>
      </c>
    </row>
    <row r="213" spans="2:9">
      <c r="B213" s="38">
        <v>1908</v>
      </c>
      <c r="C213" s="39">
        <v>1482.3381141845452</v>
      </c>
      <c r="D213" s="39">
        <v>4449.1916417369239</v>
      </c>
      <c r="E213" s="39">
        <v>4560.6159676604348</v>
      </c>
      <c r="F213" s="39">
        <v>549.62807686202552</v>
      </c>
      <c r="G213" s="39">
        <v>618.82825577502513</v>
      </c>
      <c r="H213" s="39">
        <v>591.92530448104844</v>
      </c>
      <c r="I213" s="39">
        <v>672.51752915529755</v>
      </c>
    </row>
    <row r="214" spans="2:9">
      <c r="B214" s="38">
        <v>1909</v>
      </c>
      <c r="C214" s="39">
        <v>1467.4221648842934</v>
      </c>
      <c r="D214" s="39">
        <v>4510.5231805929925</v>
      </c>
      <c r="E214" s="39">
        <v>5017.4959876713074</v>
      </c>
      <c r="F214" s="39">
        <v>550.16077730754739</v>
      </c>
      <c r="G214" s="39">
        <v>699.63727121464228</v>
      </c>
      <c r="H214" s="39">
        <v>596.26754047603231</v>
      </c>
      <c r="I214" s="39">
        <v>750.36476184528863</v>
      </c>
    </row>
    <row r="215" spans="2:9">
      <c r="B215" s="38">
        <v>1910</v>
      </c>
      <c r="C215" s="39">
        <v>1457.217551281688</v>
      </c>
      <c r="D215" s="39">
        <v>4610.7800338409479</v>
      </c>
      <c r="E215" s="39">
        <v>4963.7357034290217</v>
      </c>
      <c r="F215" s="39">
        <v>550.6939940472264</v>
      </c>
      <c r="G215" s="39">
        <v>696.58722277391598</v>
      </c>
      <c r="H215" s="39">
        <v>600.6416301750113</v>
      </c>
      <c r="I215" s="39">
        <v>762.98739088315108</v>
      </c>
    </row>
    <row r="216" spans="2:9">
      <c r="B216" s="38">
        <v>1911</v>
      </c>
      <c r="C216" s="39">
        <v>1509.2923089908459</v>
      </c>
      <c r="D216" s="39">
        <v>4708.8999293098886</v>
      </c>
      <c r="E216" s="39">
        <v>5045.6839038988055</v>
      </c>
      <c r="F216" s="39">
        <v>551.22772758145561</v>
      </c>
      <c r="G216" s="39">
        <v>690.70933685252385</v>
      </c>
      <c r="H216" s="39">
        <v>605.04780724986915</v>
      </c>
      <c r="I216" s="39">
        <v>713.57475325667474</v>
      </c>
    </row>
    <row r="217" spans="2:9">
      <c r="B217" s="38">
        <v>1912</v>
      </c>
      <c r="C217" s="39">
        <v>1521.829868037848</v>
      </c>
      <c r="D217" s="39">
        <v>4761.7473253203007</v>
      </c>
      <c r="E217" s="39">
        <v>5200.6984734020871</v>
      </c>
      <c r="F217" s="39">
        <v>551.7619784111132</v>
      </c>
      <c r="G217" s="39">
        <v>688.68160843770602</v>
      </c>
      <c r="H217" s="39">
        <v>626.011855895699</v>
      </c>
      <c r="I217" s="39">
        <v>671.1421010049113</v>
      </c>
    </row>
    <row r="218" spans="2:9">
      <c r="B218" s="38">
        <v>1913</v>
      </c>
      <c r="C218" s="39">
        <v>1528.694995233926</v>
      </c>
      <c r="D218" s="39">
        <v>4920.5459046200358</v>
      </c>
      <c r="E218" s="39">
        <v>5300.7294633526626</v>
      </c>
      <c r="F218" s="39">
        <v>552.29674703756234</v>
      </c>
      <c r="G218" s="39">
        <v>672.51234771155748</v>
      </c>
      <c r="H218" s="39">
        <v>651.87161363855591</v>
      </c>
      <c r="I218" s="39">
        <v>729.26464422673621</v>
      </c>
    </row>
    <row r="219" spans="2:9">
      <c r="B219" s="38">
        <v>1914</v>
      </c>
      <c r="C219" s="39">
        <v>1482.8955645629767</v>
      </c>
      <c r="D219" s="39">
        <v>4926.5821190471015</v>
      </c>
      <c r="E219" s="39">
        <v>4799.2011356213252</v>
      </c>
      <c r="F219" s="39">
        <v>552.92885901489899</v>
      </c>
      <c r="G219" s="39">
        <v>708.55263157894728</v>
      </c>
      <c r="H219" s="39">
        <v>657.08165255364293</v>
      </c>
      <c r="I219" s="39">
        <v>703.34105651034884</v>
      </c>
    </row>
    <row r="220" spans="2:9">
      <c r="B220" s="38">
        <v>1915</v>
      </c>
      <c r="C220" s="39">
        <v>1579.9149705415366</v>
      </c>
      <c r="D220" s="39">
        <v>5288.2658178679321</v>
      </c>
      <c r="E220" s="39">
        <v>4864.1926174696109</v>
      </c>
      <c r="F220" s="39">
        <v>553.56169445395085</v>
      </c>
      <c r="G220" s="39">
        <v>690.69690992767914</v>
      </c>
      <c r="H220" s="39">
        <v>622.40116506898926</v>
      </c>
      <c r="I220" s="39">
        <v>732.42743550909233</v>
      </c>
    </row>
    <row r="221" spans="2:9">
      <c r="B221" s="38">
        <v>1916</v>
      </c>
      <c r="C221" s="39">
        <v>1779.4258460103047</v>
      </c>
      <c r="D221" s="39">
        <v>5384.3804015995183</v>
      </c>
      <c r="E221" s="39">
        <v>5458.6928998476023</v>
      </c>
      <c r="F221" s="39">
        <v>554.19525418273076</v>
      </c>
      <c r="G221" s="39">
        <v>710.16420361247947</v>
      </c>
      <c r="H221" s="39">
        <v>614.4583647933182</v>
      </c>
      <c r="I221" s="39">
        <v>789.19447718956837</v>
      </c>
    </row>
    <row r="222" spans="2:9">
      <c r="B222" s="38">
        <v>1917</v>
      </c>
      <c r="C222" s="39">
        <v>1849.4502147254805</v>
      </c>
      <c r="D222" s="39">
        <v>5421.0162183035136</v>
      </c>
      <c r="E222" s="39">
        <v>5247.7368735370892</v>
      </c>
      <c r="F222" s="39">
        <v>554.82953903019927</v>
      </c>
      <c r="G222" s="39">
        <v>696.65682414698165</v>
      </c>
      <c r="H222" s="39">
        <v>612.74487919387286</v>
      </c>
      <c r="I222" s="39">
        <v>885.06847184189064</v>
      </c>
    </row>
    <row r="223" spans="2:9">
      <c r="B223" s="38">
        <v>1918</v>
      </c>
      <c r="C223" s="39">
        <v>1870.1182403393207</v>
      </c>
      <c r="D223" s="39">
        <v>5459.3145679012341</v>
      </c>
      <c r="E223" s="39">
        <v>5658.9843937575033</v>
      </c>
      <c r="F223" s="39">
        <v>555.46454982626562</v>
      </c>
      <c r="G223" s="39">
        <v>607.02064896755155</v>
      </c>
      <c r="H223" s="39">
        <v>652.67789909564499</v>
      </c>
      <c r="I223" s="39">
        <v>845.76930283752472</v>
      </c>
    </row>
    <row r="224" spans="2:9">
      <c r="B224" s="38">
        <v>1919</v>
      </c>
      <c r="C224" s="39">
        <v>2024.7203781226067</v>
      </c>
      <c r="D224" s="39">
        <v>4870.4079167920236</v>
      </c>
      <c r="E224" s="39">
        <v>5680.4064926568881</v>
      </c>
      <c r="F224" s="39">
        <v>556.10028740178905</v>
      </c>
      <c r="G224" s="39">
        <v>690.23910907304287</v>
      </c>
      <c r="H224" s="39">
        <v>582.5407980267529</v>
      </c>
      <c r="I224" s="39">
        <v>869.3289064531856</v>
      </c>
    </row>
    <row r="225" spans="2:9">
      <c r="B225" s="38">
        <v>1920</v>
      </c>
      <c r="C225" s="39">
        <v>1870.4165314098382</v>
      </c>
      <c r="D225" s="39">
        <v>4547.9136285000313</v>
      </c>
      <c r="E225" s="39">
        <v>5552.3273640778061</v>
      </c>
      <c r="F225" s="39">
        <v>556.73675258857952</v>
      </c>
      <c r="G225" s="39">
        <v>634.98363874345557</v>
      </c>
      <c r="H225" s="39">
        <v>614.73841028923073</v>
      </c>
      <c r="I225" s="39">
        <v>858.03240396269973</v>
      </c>
    </row>
    <row r="226" spans="2:9">
      <c r="B226" s="38">
        <v>1921</v>
      </c>
      <c r="C226" s="39">
        <v>2040.4730188168323</v>
      </c>
      <c r="D226" s="39">
        <v>4439.1513432564889</v>
      </c>
      <c r="E226" s="39">
        <v>5322.7335909107596</v>
      </c>
      <c r="F226" s="39">
        <v>557.37394621939916</v>
      </c>
      <c r="G226" s="39">
        <v>679.41750732183539</v>
      </c>
      <c r="H226" s="39">
        <v>613.84944387265421</v>
      </c>
      <c r="I226" s="39">
        <v>882.82814416628798</v>
      </c>
    </row>
    <row r="227" spans="2:9">
      <c r="B227" s="38">
        <v>1922</v>
      </c>
      <c r="C227" s="39">
        <v>2040.1447019890738</v>
      </c>
      <c r="D227" s="39">
        <v>4636.935184350491</v>
      </c>
      <c r="E227" s="39">
        <v>5539.843678722711</v>
      </c>
      <c r="F227" s="39">
        <v>558.01186912796322</v>
      </c>
      <c r="G227" s="39">
        <v>701.0115979381444</v>
      </c>
      <c r="H227" s="39">
        <v>635.71355159173584</v>
      </c>
      <c r="I227" s="39">
        <v>975.56129160435057</v>
      </c>
    </row>
    <row r="228" spans="2:9">
      <c r="B228" s="38">
        <v>1923</v>
      </c>
      <c r="C228" s="39">
        <v>2039.9684160758866</v>
      </c>
      <c r="D228" s="39">
        <v>4759.7096152121267</v>
      </c>
      <c r="E228" s="39">
        <v>6164.1990354756335</v>
      </c>
      <c r="F228" s="39">
        <v>558.65052214894115</v>
      </c>
      <c r="G228" s="39">
        <v>671.27232142857144</v>
      </c>
      <c r="H228" s="39">
        <v>694.71950516803622</v>
      </c>
      <c r="I228" s="39">
        <v>990.88133274807467</v>
      </c>
    </row>
    <row r="229" spans="2:9">
      <c r="B229" s="38">
        <v>1924</v>
      </c>
      <c r="C229" s="39">
        <v>2085.7592414806518</v>
      </c>
      <c r="D229" s="39">
        <v>4920.9420460870533</v>
      </c>
      <c r="E229" s="39">
        <v>6232.5506730215266</v>
      </c>
      <c r="F229" s="39">
        <v>559.28990611795757</v>
      </c>
      <c r="G229" s="39">
        <v>697.07293969055888</v>
      </c>
      <c r="H229" s="39">
        <v>678.38318336893121</v>
      </c>
      <c r="I229" s="39">
        <v>1059.1294388143037</v>
      </c>
    </row>
    <row r="230" spans="2:9">
      <c r="B230" s="38">
        <v>1925</v>
      </c>
      <c r="C230" s="39">
        <v>2147.3924310262591</v>
      </c>
      <c r="D230" s="39">
        <v>5144.4944628154199</v>
      </c>
      <c r="E230" s="39">
        <v>6282.4188710398676</v>
      </c>
      <c r="F230" s="39">
        <v>559.93002187159357</v>
      </c>
      <c r="G230" s="39">
        <v>698.265082838387</v>
      </c>
      <c r="H230" s="39">
        <v>706.52327051118516</v>
      </c>
      <c r="I230" s="39">
        <v>1098.1627635955083</v>
      </c>
    </row>
    <row r="231" spans="2:9">
      <c r="B231" s="38">
        <v>1926</v>
      </c>
      <c r="C231" s="39">
        <v>2112.2888913190468</v>
      </c>
      <c r="D231" s="39">
        <v>4936.1136363636369</v>
      </c>
      <c r="E231" s="39">
        <v>6602.4422138693508</v>
      </c>
      <c r="F231" s="39">
        <v>560.57087024738769</v>
      </c>
      <c r="G231" s="39">
        <v>712.90222772277218</v>
      </c>
      <c r="H231" s="39">
        <v>716.72299612718689</v>
      </c>
      <c r="I231" s="39">
        <v>1095.3130521647627</v>
      </c>
    </row>
    <row r="232" spans="2:9">
      <c r="B232" s="38">
        <v>1927</v>
      </c>
      <c r="C232" s="39">
        <v>2104.9636370305275</v>
      </c>
      <c r="D232" s="39">
        <v>5314.9382449492168</v>
      </c>
      <c r="E232" s="39">
        <v>6576.4989456243411</v>
      </c>
      <c r="F232" s="39">
        <v>561.21245208383709</v>
      </c>
      <c r="G232" s="39">
        <v>705.96200980392155</v>
      </c>
      <c r="H232" s="39">
        <v>753.8248156979987</v>
      </c>
      <c r="I232" s="39">
        <v>1074.8504492320055</v>
      </c>
    </row>
    <row r="233" spans="2:9">
      <c r="B233" s="38">
        <v>1928</v>
      </c>
      <c r="C233" s="39">
        <v>2235.2928876708261</v>
      </c>
      <c r="D233" s="39">
        <v>5356.9653341524427</v>
      </c>
      <c r="E233" s="39">
        <v>6569.345446429309</v>
      </c>
      <c r="F233" s="39">
        <v>561.85476822039868</v>
      </c>
      <c r="G233" s="39">
        <v>705.92963299969665</v>
      </c>
      <c r="H233" s="39">
        <v>694.41261101211364</v>
      </c>
      <c r="I233" s="39">
        <v>1082.4147316747226</v>
      </c>
    </row>
    <row r="234" spans="2:9">
      <c r="B234" s="38">
        <v>1929</v>
      </c>
      <c r="C234" s="39">
        <v>2305.0859656208354</v>
      </c>
      <c r="D234" s="39">
        <v>5503.3180504466636</v>
      </c>
      <c r="E234" s="39">
        <v>6898.7221563254125</v>
      </c>
      <c r="F234" s="39">
        <v>562.4978194974891</v>
      </c>
      <c r="G234" s="39">
        <v>727.73641549084357</v>
      </c>
      <c r="H234" s="39">
        <v>709.74310398974671</v>
      </c>
      <c r="I234" s="39">
        <v>1114.6836879518851</v>
      </c>
    </row>
    <row r="235" spans="2:9">
      <c r="B235" s="38">
        <v>1930</v>
      </c>
      <c r="C235" s="39">
        <v>2096.9233862697929</v>
      </c>
      <c r="D235" s="39">
        <v>5440.8624689312337</v>
      </c>
      <c r="E235" s="39">
        <v>6212.7127066015455</v>
      </c>
      <c r="F235" s="39">
        <v>567.62167689161561</v>
      </c>
      <c r="G235" s="39">
        <v>725.61533888228303</v>
      </c>
      <c r="H235" s="39">
        <v>770.34011482267806</v>
      </c>
      <c r="I235" s="39">
        <v>1130.7363517126016</v>
      </c>
    </row>
    <row r="236" spans="2:9">
      <c r="B236" s="38">
        <v>1931</v>
      </c>
      <c r="C236" s="39">
        <v>2088.5601713481692</v>
      </c>
      <c r="D236" s="39">
        <v>5138.415852758606</v>
      </c>
      <c r="E236" s="39">
        <v>5691.3665963268159</v>
      </c>
      <c r="F236" s="39">
        <v>569.16409548554725</v>
      </c>
      <c r="G236" s="39">
        <v>711.11143695014664</v>
      </c>
      <c r="H236" s="39">
        <v>764.58635532900814</v>
      </c>
      <c r="I236" s="39">
        <v>1117.0291924003884</v>
      </c>
    </row>
    <row r="237" spans="2:9">
      <c r="B237" s="38">
        <v>1932</v>
      </c>
      <c r="C237" s="39">
        <v>2219.677901434397</v>
      </c>
      <c r="D237" s="39">
        <v>5148.2532858530267</v>
      </c>
      <c r="E237" s="39">
        <v>4908.365780158806</v>
      </c>
      <c r="F237" s="39">
        <v>582.91339836028908</v>
      </c>
      <c r="G237" s="39">
        <v>709.10641989589362</v>
      </c>
      <c r="H237" s="39">
        <v>767.71564916081263</v>
      </c>
      <c r="I237" s="39">
        <v>1155.8238862081412</v>
      </c>
    </row>
    <row r="238" spans="2:9">
      <c r="B238" s="38">
        <v>1933</v>
      </c>
      <c r="C238" s="39">
        <v>2381.6363101913512</v>
      </c>
      <c r="D238" s="39">
        <v>5277.4607480653476</v>
      </c>
      <c r="E238" s="39">
        <v>4776.9154778887305</v>
      </c>
      <c r="F238" s="39">
        <v>578.60800000000006</v>
      </c>
      <c r="G238" s="39">
        <v>699.83746792130034</v>
      </c>
      <c r="H238" s="39">
        <v>777.80857890685434</v>
      </c>
      <c r="I238" s="39">
        <v>1095.3002160669478</v>
      </c>
    </row>
    <row r="239" spans="2:9">
      <c r="B239" s="38">
        <v>1934</v>
      </c>
      <c r="C239" s="39">
        <v>2362.0678189090922</v>
      </c>
      <c r="D239" s="39">
        <v>5607.5080358290834</v>
      </c>
      <c r="E239" s="39">
        <v>5113.6075934413839</v>
      </c>
      <c r="F239" s="39">
        <v>525.40889186871686</v>
      </c>
      <c r="G239" s="39">
        <v>696.60292463442079</v>
      </c>
      <c r="H239" s="39">
        <v>777.84156290003284</v>
      </c>
      <c r="I239" s="39">
        <v>1125.67080175058</v>
      </c>
    </row>
    <row r="240" spans="2:9">
      <c r="B240" s="38">
        <v>1935</v>
      </c>
      <c r="C240" s="39">
        <v>2405.8509405849404</v>
      </c>
      <c r="D240" s="39">
        <v>5799.0052914568578</v>
      </c>
      <c r="E240" s="39">
        <v>5466.8379464879281</v>
      </c>
      <c r="F240" s="39">
        <v>564.82786190954937</v>
      </c>
      <c r="G240" s="39">
        <v>680.42429284525781</v>
      </c>
      <c r="H240" s="39">
        <v>859.30666766360321</v>
      </c>
      <c r="I240" s="39">
        <v>1214.1659157410468</v>
      </c>
    </row>
    <row r="241" spans="2:9">
      <c r="B241" s="38">
        <v>1936</v>
      </c>
      <c r="C241" s="39">
        <v>2506.6324407752559</v>
      </c>
      <c r="D241" s="39">
        <v>6035.1685393258431</v>
      </c>
      <c r="E241" s="39">
        <v>6203.8837823765753</v>
      </c>
      <c r="F241" s="39">
        <v>597.35726702351963</v>
      </c>
      <c r="G241" s="39">
        <v>697.00847689362865</v>
      </c>
      <c r="H241" s="39">
        <v>832.37215838712564</v>
      </c>
      <c r="I241" s="39">
        <v>1256.7908048658346</v>
      </c>
    </row>
    <row r="242" spans="2:9">
      <c r="B242" s="38">
        <v>1937</v>
      </c>
      <c r="C242" s="39">
        <v>2562.8441970207709</v>
      </c>
      <c r="D242" s="39">
        <v>6217.6185159339393</v>
      </c>
      <c r="E242" s="39">
        <v>6430.1214777853302</v>
      </c>
      <c r="F242" s="39">
        <v>579.74894250352497</v>
      </c>
      <c r="G242" s="39">
        <v>676.1067673227285</v>
      </c>
      <c r="H242" s="39">
        <v>968.76558583832457</v>
      </c>
      <c r="I242" s="39">
        <v>1237.6820002227898</v>
      </c>
    </row>
    <row r="243" spans="2:9">
      <c r="B243" s="38">
        <v>1938</v>
      </c>
      <c r="C243" s="39">
        <v>2677.2585507080007</v>
      </c>
      <c r="D243" s="39">
        <v>6266.4515517749605</v>
      </c>
      <c r="E243" s="39">
        <v>6126.4656718476963</v>
      </c>
      <c r="F243" s="39">
        <v>562.30811787990706</v>
      </c>
      <c r="G243" s="39">
        <v>668.37277319861744</v>
      </c>
      <c r="H243" s="39">
        <v>925.53896857856364</v>
      </c>
      <c r="I243" s="39">
        <v>1284.7815651481665</v>
      </c>
    </row>
    <row r="244" spans="2:9">
      <c r="B244" s="38">
        <v>1939</v>
      </c>
      <c r="C244" s="39">
        <v>3021.247051110965</v>
      </c>
      <c r="D244" s="39">
        <v>6262.4009501781584</v>
      </c>
      <c r="E244" s="39">
        <v>6560.752658907244</v>
      </c>
      <c r="F244" s="39"/>
      <c r="G244" s="39">
        <v>673.63398007341368</v>
      </c>
      <c r="H244" s="39">
        <v>856.48073248085825</v>
      </c>
      <c r="I244" s="39">
        <v>1230.628785725735</v>
      </c>
    </row>
    <row r="245" spans="2:9">
      <c r="B245" s="38">
        <v>1940</v>
      </c>
      <c r="C245" s="39">
        <v>3070.6908980013463</v>
      </c>
      <c r="D245" s="39">
        <v>6856.0049765686554</v>
      </c>
      <c r="E245" s="39">
        <v>7009.637212844078</v>
      </c>
      <c r="F245" s="39"/>
      <c r="G245" s="39">
        <v>686.28490175801448</v>
      </c>
      <c r="H245" s="39">
        <v>955.970842895126</v>
      </c>
      <c r="I245" s="39">
        <v>1115.2958695636316</v>
      </c>
    </row>
    <row r="246" spans="2:9">
      <c r="B246" s="38">
        <v>1941</v>
      </c>
      <c r="C246" s="39">
        <v>3136</v>
      </c>
      <c r="D246" s="39">
        <v>7481.6763729882196</v>
      </c>
      <c r="E246" s="39">
        <v>8205.6830991173974</v>
      </c>
      <c r="F246" s="39"/>
      <c r="G246" s="39">
        <v>690.65866734745987</v>
      </c>
      <c r="H246" s="39"/>
      <c r="I246" s="39">
        <v>1041.800422545936</v>
      </c>
    </row>
    <row r="247" spans="2:9">
      <c r="B247" s="38">
        <v>1942</v>
      </c>
      <c r="C247" s="39">
        <v>3106</v>
      </c>
      <c r="D247" s="39">
        <v>7638.8683471074364</v>
      </c>
      <c r="E247" s="39">
        <v>9741.1051881287585</v>
      </c>
      <c r="F247" s="39"/>
      <c r="G247" s="39">
        <v>679.48019177390859</v>
      </c>
      <c r="H247" s="39"/>
      <c r="I247" s="39">
        <v>1062.3490718001144</v>
      </c>
    </row>
    <row r="248" spans="2:9">
      <c r="B248" s="38">
        <v>1943</v>
      </c>
      <c r="C248" s="39">
        <v>3035</v>
      </c>
      <c r="D248" s="39">
        <v>7743.7019820041396</v>
      </c>
      <c r="E248" s="39">
        <v>11518.171571769917</v>
      </c>
      <c r="F248" s="39"/>
      <c r="G248" s="39">
        <v>698.17410825642298</v>
      </c>
      <c r="H248" s="39"/>
      <c r="I248" s="39">
        <v>960.76881180291161</v>
      </c>
    </row>
    <row r="249" spans="2:9">
      <c r="B249" s="38">
        <v>1944</v>
      </c>
      <c r="C249" s="39">
        <v>3029</v>
      </c>
      <c r="D249" s="39">
        <v>7405.3918720417814</v>
      </c>
      <c r="E249" s="39">
        <v>12333.449664236308</v>
      </c>
      <c r="F249" s="39"/>
      <c r="G249" s="39">
        <v>682.82544378698231</v>
      </c>
      <c r="H249" s="39"/>
      <c r="I249" s="39">
        <v>821.96526704234611</v>
      </c>
    </row>
    <row r="250" spans="2:9">
      <c r="B250" s="38">
        <v>1945</v>
      </c>
      <c r="C250" s="39">
        <v>2313</v>
      </c>
      <c r="D250" s="39">
        <v>7056.1345614249112</v>
      </c>
      <c r="E250" s="39">
        <v>11708.647557555134</v>
      </c>
      <c r="F250" s="39"/>
      <c r="G250" s="39">
        <v>663.99366471734891</v>
      </c>
      <c r="H250" s="39"/>
      <c r="I250" s="39"/>
    </row>
    <row r="251" spans="2:9">
      <c r="B251" s="38">
        <v>1946</v>
      </c>
      <c r="C251" s="39">
        <v>1743</v>
      </c>
      <c r="D251" s="39">
        <v>6745.340106060914</v>
      </c>
      <c r="E251" s="39">
        <v>9196.5429688600834</v>
      </c>
      <c r="F251" s="39"/>
      <c r="G251" s="39">
        <v>621.78227360308279</v>
      </c>
      <c r="H251" s="39"/>
      <c r="I251" s="39">
        <v>480.17505767110936</v>
      </c>
    </row>
    <row r="252" spans="2:9">
      <c r="B252" s="38">
        <v>1947</v>
      </c>
      <c r="C252" s="39">
        <v>1705</v>
      </c>
      <c r="D252" s="39">
        <v>6604.410589874592</v>
      </c>
      <c r="E252" s="39">
        <v>8885.9943810129371</v>
      </c>
      <c r="F252" s="39"/>
      <c r="G252" s="39">
        <v>617.57225433526014</v>
      </c>
      <c r="H252" s="39"/>
      <c r="I252" s="39">
        <v>551.48131368596967</v>
      </c>
    </row>
    <row r="253" spans="2:9">
      <c r="B253" s="38">
        <v>1948</v>
      </c>
      <c r="C253" s="39">
        <v>1797</v>
      </c>
      <c r="D253" s="39">
        <v>6745.6359419362561</v>
      </c>
      <c r="E253" s="39">
        <v>9064.5622507693461</v>
      </c>
      <c r="F253" s="39"/>
      <c r="G253" s="39">
        <v>616.93428571428581</v>
      </c>
      <c r="H253" s="39"/>
      <c r="I253" s="39">
        <v>681.96975415684767</v>
      </c>
    </row>
    <row r="254" spans="2:9">
      <c r="B254" s="38">
        <v>1949</v>
      </c>
      <c r="C254" s="39">
        <v>1803</v>
      </c>
      <c r="D254" s="39">
        <v>6955.6933534743212</v>
      </c>
      <c r="E254" s="39">
        <v>8943.7443212926482</v>
      </c>
      <c r="F254" s="39"/>
      <c r="G254" s="39">
        <v>624.31267605633798</v>
      </c>
      <c r="H254" s="39"/>
      <c r="I254" s="39">
        <v>757.00559120720254</v>
      </c>
    </row>
    <row r="255" spans="2:9">
      <c r="B255" s="38">
        <v>1950</v>
      </c>
      <c r="C255" s="39">
        <v>2076</v>
      </c>
      <c r="D255" s="39">
        <v>6939.3739900652345</v>
      </c>
      <c r="E255" s="39">
        <v>9561.3478600652797</v>
      </c>
      <c r="F255" s="39">
        <v>448.02172581220339</v>
      </c>
      <c r="G255" s="39">
        <v>619.00278551532028</v>
      </c>
      <c r="H255" s="39"/>
      <c r="I255" s="39">
        <v>899.5617655642119</v>
      </c>
    </row>
    <row r="256" spans="2:9">
      <c r="B256" s="38">
        <v>1951</v>
      </c>
      <c r="C256" s="39">
        <v>2260</v>
      </c>
      <c r="D256" s="39">
        <v>7123.3644859813085</v>
      </c>
      <c r="E256" s="39">
        <v>10116.246335825619</v>
      </c>
      <c r="F256" s="39">
        <v>491.01851187486545</v>
      </c>
      <c r="G256" s="39">
        <v>622.90958904109596</v>
      </c>
      <c r="H256" s="39"/>
      <c r="I256" s="39">
        <v>932.25566661537857</v>
      </c>
    </row>
    <row r="257" spans="2:9">
      <c r="B257" s="38">
        <v>1952</v>
      </c>
      <c r="C257" s="39">
        <v>2447</v>
      </c>
      <c r="D257" s="39">
        <v>7090.7198096371212</v>
      </c>
      <c r="E257" s="39">
        <v>10315.544610385077</v>
      </c>
      <c r="F257" s="39">
        <v>537.61403385421249</v>
      </c>
      <c r="G257" s="39">
        <v>629.43010752688167</v>
      </c>
      <c r="H257" s="39"/>
      <c r="I257" s="39">
        <v>1010.0946851354045</v>
      </c>
    </row>
    <row r="258" spans="2:9">
      <c r="B258" s="38">
        <v>1953</v>
      </c>
      <c r="C258" s="39">
        <v>2521</v>
      </c>
      <c r="D258" s="39">
        <v>7345.7988259245349</v>
      </c>
      <c r="E258" s="39">
        <v>10612.608000799082</v>
      </c>
      <c r="F258" s="39">
        <v>552.17668002545633</v>
      </c>
      <c r="G258" s="39">
        <v>656.89445910290237</v>
      </c>
      <c r="H258" s="39">
        <v>786.60999668691954</v>
      </c>
      <c r="I258" s="39">
        <v>1065.1271987015052</v>
      </c>
    </row>
    <row r="259" spans="2:9">
      <c r="B259" s="38">
        <v>1954</v>
      </c>
      <c r="C259" s="39">
        <v>2569</v>
      </c>
      <c r="D259" s="39">
        <v>7619.2061459667093</v>
      </c>
      <c r="E259" s="39">
        <v>10359.108363083189</v>
      </c>
      <c r="F259" s="39">
        <v>556.93672204397706</v>
      </c>
      <c r="G259" s="39">
        <v>671.66321243523316</v>
      </c>
      <c r="H259" s="39">
        <v>844.46815882118153</v>
      </c>
      <c r="I259" s="39">
        <v>1125.1579924028456</v>
      </c>
    </row>
    <row r="260" spans="2:9">
      <c r="B260" s="38">
        <v>1955</v>
      </c>
      <c r="C260" s="39">
        <v>2771</v>
      </c>
      <c r="D260" s="39">
        <v>7868.1348879205434</v>
      </c>
      <c r="E260" s="39">
        <v>10896.854716719601</v>
      </c>
      <c r="F260" s="39">
        <v>576.5302182681487</v>
      </c>
      <c r="G260" s="39">
        <v>675.64122137404581</v>
      </c>
      <c r="H260" s="39">
        <v>894.09292127130027</v>
      </c>
      <c r="I260" s="39">
        <v>1168.0197921088782</v>
      </c>
    </row>
    <row r="261" spans="2:9">
      <c r="B261" s="38">
        <v>1956</v>
      </c>
      <c r="C261" s="39">
        <v>2948</v>
      </c>
      <c r="D261" s="39">
        <v>7928.7472647702407</v>
      </c>
      <c r="E261" s="39">
        <v>10914.282161950941</v>
      </c>
      <c r="F261" s="39">
        <v>616.11192907082454</v>
      </c>
      <c r="G261" s="39">
        <v>700.69326683291763</v>
      </c>
      <c r="H261" s="39">
        <v>934.44096983321265</v>
      </c>
      <c r="I261" s="39">
        <v>1186.1716891911801</v>
      </c>
    </row>
    <row r="262" spans="2:9">
      <c r="B262" s="38">
        <v>1957</v>
      </c>
      <c r="C262" s="39">
        <v>3136</v>
      </c>
      <c r="D262" s="39">
        <v>8017.0134162939921</v>
      </c>
      <c r="E262" s="39">
        <v>10919.986742952833</v>
      </c>
      <c r="F262" s="39">
        <v>635.99139013002662</v>
      </c>
      <c r="G262" s="39">
        <v>679.52078239608807</v>
      </c>
      <c r="H262" s="39">
        <v>991.67056638643373</v>
      </c>
      <c r="I262" s="39">
        <v>1230.1306794852767</v>
      </c>
    </row>
    <row r="263" spans="2:9">
      <c r="B263" s="38">
        <v>1958</v>
      </c>
      <c r="C263" s="39">
        <v>3289</v>
      </c>
      <c r="D263" s="39">
        <v>7965.8096491907381</v>
      </c>
      <c r="E263" s="39">
        <v>10630.528013174597</v>
      </c>
      <c r="F263" s="39">
        <v>690.374826823425</v>
      </c>
      <c r="G263" s="39">
        <v>715.63875598086122</v>
      </c>
      <c r="H263" s="39">
        <v>1027.3300893223075</v>
      </c>
      <c r="I263" s="39">
        <v>1264.5285063745409</v>
      </c>
    </row>
    <row r="264" spans="2:9">
      <c r="B264" s="38">
        <v>1959</v>
      </c>
      <c r="C264" s="39">
        <v>3554</v>
      </c>
      <c r="D264" s="39">
        <v>8239.7990607437059</v>
      </c>
      <c r="E264" s="39">
        <v>11230.16926277906</v>
      </c>
      <c r="F264" s="39">
        <v>686.38974181875517</v>
      </c>
      <c r="G264" s="39">
        <v>717.13380281690138</v>
      </c>
      <c r="H264" s="39">
        <v>1032.9944584320308</v>
      </c>
      <c r="I264" s="39">
        <v>1301.1903280608542</v>
      </c>
    </row>
    <row r="265" spans="2:9">
      <c r="B265" s="38">
        <v>1960</v>
      </c>
      <c r="C265" s="39">
        <v>3986</v>
      </c>
      <c r="D265" s="39">
        <v>8645.2302757198504</v>
      </c>
      <c r="E265" s="39">
        <v>11328.475516269904</v>
      </c>
      <c r="F265" s="39">
        <v>662.14040505494177</v>
      </c>
      <c r="G265" s="39">
        <v>753.24884792626722</v>
      </c>
      <c r="H265" s="39">
        <v>971.00815387271427</v>
      </c>
      <c r="I265" s="39">
        <v>1323.8149813494815</v>
      </c>
    </row>
    <row r="266" spans="2:9">
      <c r="B266" s="38">
        <v>1961</v>
      </c>
      <c r="C266" s="39">
        <v>4426</v>
      </c>
      <c r="D266" s="39">
        <v>8856.6667297896111</v>
      </c>
      <c r="E266" s="39">
        <v>11401.734434457867</v>
      </c>
      <c r="F266" s="39">
        <v>552.89325034452474</v>
      </c>
      <c r="G266" s="39">
        <v>758.43243243243239</v>
      </c>
      <c r="H266" s="39">
        <v>1007.4940900637771</v>
      </c>
      <c r="I266" s="39">
        <v>1366.6170942322556</v>
      </c>
    </row>
    <row r="267" spans="2:9">
      <c r="B267" s="38">
        <v>1962</v>
      </c>
      <c r="C267" s="39">
        <v>4777</v>
      </c>
      <c r="D267" s="39">
        <v>8865.3831719582668</v>
      </c>
      <c r="E267" s="39">
        <v>11904.984507178162</v>
      </c>
      <c r="F267" s="39">
        <v>550.43783889331155</v>
      </c>
      <c r="G267" s="39">
        <v>758.15859030837009</v>
      </c>
      <c r="H267" s="39">
        <v>1016.6812228392887</v>
      </c>
      <c r="I267" s="39">
        <v>1425.2573398393308</v>
      </c>
    </row>
    <row r="268" spans="2:9">
      <c r="B268" s="38">
        <v>1963</v>
      </c>
      <c r="C268" s="39">
        <v>5129</v>
      </c>
      <c r="D268" s="39">
        <v>9149.1841491841496</v>
      </c>
      <c r="E268" s="39">
        <v>12242.340495238901</v>
      </c>
      <c r="F268" s="39">
        <v>590.29069298804836</v>
      </c>
      <c r="G268" s="39">
        <v>778.96982758620697</v>
      </c>
      <c r="H268" s="39">
        <v>1079.6298604762769</v>
      </c>
      <c r="I268" s="39">
        <v>1507.7206977700528</v>
      </c>
    </row>
    <row r="269" spans="2:9">
      <c r="B269" s="38">
        <v>1964</v>
      </c>
      <c r="C269" s="39">
        <v>5668</v>
      </c>
      <c r="D269" s="39">
        <v>9567.9650312089052</v>
      </c>
      <c r="E269" s="39">
        <v>12772.566431634954</v>
      </c>
      <c r="F269" s="39">
        <v>644.81817986554108</v>
      </c>
      <c r="G269" s="39">
        <v>821.22784810126586</v>
      </c>
      <c r="H269" s="39">
        <v>1151.2488789131305</v>
      </c>
      <c r="I269" s="39">
        <v>1637.8051278528524</v>
      </c>
    </row>
    <row r="270" spans="2:9">
      <c r="B270" s="38">
        <v>1965</v>
      </c>
      <c r="C270" s="39">
        <v>5934</v>
      </c>
      <c r="D270" s="39">
        <v>9751.5363385464589</v>
      </c>
      <c r="E270" s="39">
        <v>13418.701718450051</v>
      </c>
      <c r="F270" s="39">
        <v>701.59329404280015</v>
      </c>
      <c r="G270" s="39">
        <v>770.75051546391751</v>
      </c>
      <c r="H270" s="39">
        <v>1202.9775985244141</v>
      </c>
      <c r="I270" s="39">
        <v>1764.6970993782927</v>
      </c>
    </row>
    <row r="271" spans="2:9">
      <c r="B271" s="38">
        <v>1966</v>
      </c>
      <c r="C271" s="39">
        <v>6506</v>
      </c>
      <c r="D271" s="39">
        <v>9885.3101037644337</v>
      </c>
      <c r="E271" s="39">
        <v>14133.526658526658</v>
      </c>
      <c r="F271" s="39">
        <v>746.31629045417458</v>
      </c>
      <c r="G271" s="39">
        <v>762.03434343434344</v>
      </c>
      <c r="H271" s="39">
        <v>1313.6868329404247</v>
      </c>
      <c r="I271" s="39">
        <v>1866.2371089915507</v>
      </c>
    </row>
    <row r="272" spans="2:9">
      <c r="B272" s="38">
        <v>1967</v>
      </c>
      <c r="C272" s="39">
        <v>7152</v>
      </c>
      <c r="D272" s="39">
        <v>10048.890991466365</v>
      </c>
      <c r="E272" s="39">
        <v>14330.030395748621</v>
      </c>
      <c r="F272" s="39">
        <v>706.92068120071565</v>
      </c>
      <c r="G272" s="39">
        <v>807.01383399209476</v>
      </c>
      <c r="H272" s="39">
        <v>1400.3706633172317</v>
      </c>
      <c r="I272" s="39">
        <v>2015.568563495432</v>
      </c>
    </row>
    <row r="273" spans="2:9">
      <c r="B273" s="38">
        <v>1968</v>
      </c>
      <c r="C273" s="39">
        <v>7983</v>
      </c>
      <c r="D273" s="39">
        <v>10409.950374904916</v>
      </c>
      <c r="E273" s="39">
        <v>14862.938825944417</v>
      </c>
      <c r="F273" s="39">
        <v>674.91446204697161</v>
      </c>
      <c r="G273" s="39">
        <v>808.70077220077224</v>
      </c>
      <c r="H273" s="39">
        <v>1548.7048071864842</v>
      </c>
      <c r="I273" s="39">
        <v>2124.4964387816572</v>
      </c>
    </row>
    <row r="274" spans="2:9">
      <c r="B274" s="38">
        <v>1969</v>
      </c>
      <c r="C274" s="39">
        <v>8874</v>
      </c>
      <c r="D274" s="39">
        <v>10551.684967815221</v>
      </c>
      <c r="E274" s="39">
        <v>15179.408615679135</v>
      </c>
      <c r="F274" s="39">
        <v>712.97383876134541</v>
      </c>
      <c r="G274" s="39">
        <v>844.74858223062381</v>
      </c>
      <c r="H274" s="39">
        <v>1734.2054178002763</v>
      </c>
      <c r="I274" s="39">
        <v>2268.5018549810261</v>
      </c>
    </row>
    <row r="275" spans="2:9">
      <c r="B275" s="38">
        <v>1970</v>
      </c>
      <c r="C275" s="39">
        <v>9714</v>
      </c>
      <c r="D275" s="39">
        <v>10767.471958584987</v>
      </c>
      <c r="E275" s="39">
        <v>15029.846087821626</v>
      </c>
      <c r="F275" s="39">
        <v>778.35185716991623</v>
      </c>
      <c r="G275" s="39">
        <v>867.992606284658</v>
      </c>
      <c r="H275" s="39">
        <v>1866.3678192495818</v>
      </c>
      <c r="I275" s="39">
        <v>2467.5734963698551</v>
      </c>
    </row>
    <row r="276" spans="2:9">
      <c r="B276" s="38">
        <v>1971</v>
      </c>
      <c r="C276" s="39">
        <v>10040</v>
      </c>
      <c r="D276" s="39">
        <v>10941.474233995743</v>
      </c>
      <c r="E276" s="39">
        <v>15304.298833194485</v>
      </c>
      <c r="F276" s="39">
        <v>794.96139007614988</v>
      </c>
      <c r="G276" s="39">
        <v>856.20577617328524</v>
      </c>
      <c r="H276" s="39">
        <v>2021.2501338339237</v>
      </c>
      <c r="I276" s="39">
        <v>2726.4745697931212</v>
      </c>
    </row>
    <row r="277" spans="2:9">
      <c r="B277" s="38">
        <v>1972</v>
      </c>
      <c r="C277" s="39">
        <v>10734</v>
      </c>
      <c r="D277" s="39">
        <v>11293.924642022861</v>
      </c>
      <c r="E277" s="39">
        <v>15943.867439112702</v>
      </c>
      <c r="F277" s="39">
        <v>798.33184459937593</v>
      </c>
      <c r="G277" s="39">
        <v>833.80246913580243</v>
      </c>
      <c r="H277" s="39">
        <v>2125.5326103646153</v>
      </c>
      <c r="I277" s="39">
        <v>3029.8816467054885</v>
      </c>
    </row>
    <row r="278" spans="2:9">
      <c r="B278" s="38">
        <v>1973</v>
      </c>
      <c r="C278" s="39">
        <v>11434</v>
      </c>
      <c r="D278" s="39">
        <v>12025.280199252802</v>
      </c>
      <c r="E278" s="39">
        <v>16689.343067071241</v>
      </c>
      <c r="F278" s="39">
        <v>838.39490214753846</v>
      </c>
      <c r="G278" s="39">
        <v>853.15862068965521</v>
      </c>
      <c r="H278" s="39">
        <v>2397.9177904568628</v>
      </c>
      <c r="I278" s="39">
        <v>3357.9566359332748</v>
      </c>
    </row>
    <row r="279" spans="2:9">
      <c r="B279" s="38">
        <v>1974</v>
      </c>
      <c r="C279" s="39">
        <v>11145</v>
      </c>
      <c r="D279" s="39">
        <v>11858.903671030164</v>
      </c>
      <c r="E279" s="39">
        <v>16491.269744779151</v>
      </c>
      <c r="F279" s="39">
        <v>835.14633198200704</v>
      </c>
      <c r="G279" s="39">
        <v>843.41652613827989</v>
      </c>
      <c r="H279" s="39">
        <v>2580.2097619386691</v>
      </c>
      <c r="I279" s="39">
        <v>3335.3800421213714</v>
      </c>
    </row>
    <row r="280" spans="2:9">
      <c r="B280" s="38">
        <v>1975</v>
      </c>
      <c r="C280" s="39">
        <v>11344</v>
      </c>
      <c r="D280" s="39">
        <v>11847.087076403095</v>
      </c>
      <c r="E280" s="39">
        <v>16283.632676306759</v>
      </c>
      <c r="F280" s="39">
        <v>871.18109548829921</v>
      </c>
      <c r="G280" s="39">
        <v>897.33607907742999</v>
      </c>
      <c r="H280" s="39">
        <v>2736.6845215432854</v>
      </c>
      <c r="I280" s="39">
        <v>3435.1158529232616</v>
      </c>
    </row>
    <row r="281" spans="2:9">
      <c r="B281" s="38">
        <v>1976</v>
      </c>
      <c r="C281" s="39">
        <v>11669</v>
      </c>
      <c r="D281" s="39">
        <v>12114.952140340889</v>
      </c>
      <c r="E281" s="39">
        <v>16975.086568670169</v>
      </c>
      <c r="F281" s="39">
        <v>852.67088219967013</v>
      </c>
      <c r="G281" s="39">
        <v>889.35806451612905</v>
      </c>
      <c r="H281" s="39">
        <v>3046.574338599778</v>
      </c>
      <c r="I281" s="39">
        <v>3826.0166918765954</v>
      </c>
    </row>
    <row r="282" spans="2:9">
      <c r="B282" s="38">
        <v>1977</v>
      </c>
      <c r="C282" s="39">
        <v>12064</v>
      </c>
      <c r="D282" s="39">
        <v>12383.613093860695</v>
      </c>
      <c r="E282" s="39">
        <v>17566.502753826528</v>
      </c>
      <c r="F282" s="39">
        <v>893.62714702874018</v>
      </c>
      <c r="G282" s="39">
        <v>936.64668769716081</v>
      </c>
      <c r="H282" s="39">
        <v>3367.7071210713621</v>
      </c>
      <c r="I282" s="39">
        <v>4139.338826494276</v>
      </c>
    </row>
    <row r="283" spans="2:9">
      <c r="B283" s="38">
        <v>1978</v>
      </c>
      <c r="C283" s="39">
        <v>12585</v>
      </c>
      <c r="D283" s="39">
        <v>12827.834849644809</v>
      </c>
      <c r="E283" s="39">
        <v>18372.972123009189</v>
      </c>
      <c r="F283" s="39">
        <v>977.95150418599292</v>
      </c>
      <c r="G283" s="39">
        <v>965.5787037037037</v>
      </c>
      <c r="H283" s="39">
        <v>3674.3142096955862</v>
      </c>
      <c r="I283" s="39">
        <v>4613.3858258319879</v>
      </c>
    </row>
    <row r="284" spans="2:9">
      <c r="B284" s="38">
        <v>1979</v>
      </c>
      <c r="C284" s="39">
        <v>13163</v>
      </c>
      <c r="D284" s="39">
        <v>13167.283204097603</v>
      </c>
      <c r="E284" s="39">
        <v>18789.393703761303</v>
      </c>
      <c r="F284" s="39">
        <v>1039.4094973710146</v>
      </c>
      <c r="G284" s="39">
        <v>895.34638554216872</v>
      </c>
      <c r="H284" s="39">
        <v>3931.1616848383851</v>
      </c>
      <c r="I284" s="39">
        <v>4892.3085365129109</v>
      </c>
    </row>
    <row r="285" spans="2:9">
      <c r="B285" s="38">
        <v>1980</v>
      </c>
      <c r="C285" s="39">
        <v>13428</v>
      </c>
      <c r="D285" s="39">
        <v>12931.49128103136</v>
      </c>
      <c r="E285" s="39">
        <v>18577.36665413365</v>
      </c>
      <c r="F285" s="39">
        <v>1061.0526530341865</v>
      </c>
      <c r="G285" s="39">
        <v>938.44182621502216</v>
      </c>
      <c r="H285" s="39">
        <v>3804.5252159624638</v>
      </c>
      <c r="I285" s="39">
        <v>5153.1626015173115</v>
      </c>
    </row>
    <row r="286" spans="2:9">
      <c r="B286" s="38">
        <v>1981</v>
      </c>
      <c r="C286" s="39">
        <v>13754</v>
      </c>
      <c r="D286" s="39">
        <v>12747.426302481243</v>
      </c>
      <c r="E286" s="39">
        <v>18855.55486999598</v>
      </c>
      <c r="F286" s="39">
        <v>1110.1934777599686</v>
      </c>
      <c r="G286" s="39">
        <v>976.70809248554917</v>
      </c>
      <c r="H286" s="39">
        <v>4014.5827084820976</v>
      </c>
      <c r="I286" s="39">
        <v>5380.8378296925348</v>
      </c>
    </row>
    <row r="287" spans="2:9">
      <c r="B287" s="38">
        <v>1982</v>
      </c>
      <c r="C287" s="39">
        <v>14078</v>
      </c>
      <c r="D287" s="39">
        <v>12954.64740105841</v>
      </c>
      <c r="E287" s="39">
        <v>18325.120263083551</v>
      </c>
      <c r="F287" s="39">
        <v>1186.0537189049878</v>
      </c>
      <c r="G287" s="39">
        <v>985.45903954802259</v>
      </c>
      <c r="H287" s="39">
        <v>4279.7331493746869</v>
      </c>
      <c r="I287" s="39">
        <v>5483.6749677895477</v>
      </c>
    </row>
    <row r="288" spans="2:9">
      <c r="B288" s="38">
        <v>1983</v>
      </c>
      <c r="C288" s="39">
        <v>14307</v>
      </c>
      <c r="D288" s="39">
        <v>13404.466833690942</v>
      </c>
      <c r="E288" s="39">
        <v>18920.156391092147</v>
      </c>
      <c r="F288" s="39">
        <v>1257.7436655174301</v>
      </c>
      <c r="G288" s="39">
        <v>1042.7966804979253</v>
      </c>
      <c r="H288" s="39">
        <v>4775.5347967740727</v>
      </c>
      <c r="I288" s="39">
        <v>5867.8523616614211</v>
      </c>
    </row>
    <row r="289" spans="2:9">
      <c r="B289" s="38">
        <v>1984</v>
      </c>
      <c r="C289" s="39">
        <v>14773</v>
      </c>
      <c r="D289" s="39">
        <v>13720.057238973992</v>
      </c>
      <c r="E289" s="39">
        <v>20122.667101821073</v>
      </c>
      <c r="F289" s="39">
        <v>1395.8594748390519</v>
      </c>
      <c r="G289" s="39">
        <v>1059.5967523680649</v>
      </c>
      <c r="H289" s="39">
        <v>5209.5545017954882</v>
      </c>
      <c r="I289" s="39">
        <v>6403.3635155345</v>
      </c>
    </row>
    <row r="290" spans="2:9">
      <c r="B290" s="38">
        <v>1985</v>
      </c>
      <c r="C290" s="39">
        <v>15331</v>
      </c>
      <c r="D290" s="39">
        <v>14164.54610577419</v>
      </c>
      <c r="E290" s="39">
        <v>20717.322960076497</v>
      </c>
      <c r="F290" s="39">
        <v>1519.1534099558532</v>
      </c>
      <c r="G290" s="39">
        <v>1078.6013245033112</v>
      </c>
      <c r="H290" s="39">
        <v>5558.2813204350732</v>
      </c>
      <c r="I290" s="39">
        <v>6642.7991792326548</v>
      </c>
    </row>
    <row r="291" spans="2:9">
      <c r="B291" s="38">
        <v>1986</v>
      </c>
      <c r="C291" s="39">
        <v>15679</v>
      </c>
      <c r="D291" s="39">
        <v>14741.815746318507</v>
      </c>
      <c r="E291" s="39">
        <v>21236.085463351239</v>
      </c>
      <c r="F291" s="39">
        <v>1597.0059711845818</v>
      </c>
      <c r="G291" s="39">
        <v>1101.1543450064851</v>
      </c>
      <c r="H291" s="39">
        <v>6120.95716405441</v>
      </c>
      <c r="I291" s="39">
        <v>7347.9571117861942</v>
      </c>
    </row>
    <row r="292" spans="2:9">
      <c r="B292" s="38">
        <v>1987</v>
      </c>
      <c r="C292" s="39">
        <v>16251</v>
      </c>
      <c r="D292" s="39">
        <v>15393.437392618882</v>
      </c>
      <c r="E292" s="39">
        <v>21787.693674127881</v>
      </c>
      <c r="F292" s="39">
        <v>1737.0536929158191</v>
      </c>
      <c r="G292" s="39">
        <v>1124.560913705584</v>
      </c>
      <c r="H292" s="39">
        <v>6816.5888453479547</v>
      </c>
      <c r="I292" s="39">
        <v>8200.7852281709766</v>
      </c>
    </row>
    <row r="293" spans="2:9">
      <c r="B293" s="38">
        <v>1988</v>
      </c>
      <c r="C293" s="39">
        <v>17185</v>
      </c>
      <c r="D293" s="39">
        <v>16109.99642527258</v>
      </c>
      <c r="E293" s="39">
        <v>22499.441620233243</v>
      </c>
      <c r="F293" s="39">
        <v>1830.037308352169</v>
      </c>
      <c r="G293" s="39">
        <v>1215.927950310559</v>
      </c>
      <c r="H293" s="39">
        <v>7553.7556882348099</v>
      </c>
      <c r="I293" s="39">
        <v>8750.3382235948739</v>
      </c>
    </row>
    <row r="294" spans="2:9">
      <c r="B294" s="38">
        <v>1989</v>
      </c>
      <c r="C294" s="39">
        <v>17943</v>
      </c>
      <c r="D294" s="39">
        <v>16413.722920989137</v>
      </c>
      <c r="E294" s="39">
        <v>23059.278193599523</v>
      </c>
      <c r="F294" s="39">
        <v>1834.1867429490903</v>
      </c>
      <c r="G294" s="39">
        <v>1269.9659367396594</v>
      </c>
      <c r="H294" s="39">
        <v>8005.1911314725412</v>
      </c>
      <c r="I294" s="39">
        <v>9383.4422319543319</v>
      </c>
    </row>
    <row r="295" spans="2:9">
      <c r="B295" s="38">
        <v>1990</v>
      </c>
      <c r="C295" s="39">
        <v>18789</v>
      </c>
      <c r="D295" s="39">
        <v>16429.911584495658</v>
      </c>
      <c r="E295" s="39">
        <v>23200.560312401587</v>
      </c>
      <c r="F295" s="39">
        <v>1870.9302888956424</v>
      </c>
      <c r="G295" s="39">
        <v>1308.8200238379022</v>
      </c>
      <c r="H295" s="39">
        <v>8704.4251090531616</v>
      </c>
      <c r="I295" s="39">
        <v>9780.5521199610612</v>
      </c>
    </row>
    <row r="296" spans="2:9">
      <c r="B296" s="38">
        <v>1991</v>
      </c>
      <c r="C296" s="39">
        <v>19368</v>
      </c>
      <c r="D296" s="39">
        <v>16155.292279578831</v>
      </c>
      <c r="E296" s="39">
        <v>22832.790045888927</v>
      </c>
      <c r="F296" s="39">
        <v>1967.1822589895548</v>
      </c>
      <c r="G296" s="39">
        <v>1304.6468413679363</v>
      </c>
      <c r="H296" s="39">
        <v>9511.0703798303766</v>
      </c>
      <c r="I296" s="39">
        <v>10415.021083002563</v>
      </c>
    </row>
    <row r="297" spans="2:9">
      <c r="B297" s="38">
        <v>1992</v>
      </c>
      <c r="C297" s="39">
        <v>19472</v>
      </c>
      <c r="D297" s="39">
        <v>16133.494698974384</v>
      </c>
      <c r="E297" s="39">
        <v>23284.981879676943</v>
      </c>
      <c r="F297" s="39">
        <v>2132.1759358610093</v>
      </c>
      <c r="G297" s="39">
        <v>1350.3218538931526</v>
      </c>
      <c r="H297" s="39">
        <v>9994.0314790953016</v>
      </c>
      <c r="I297" s="39">
        <v>11089.300643225637</v>
      </c>
    </row>
    <row r="298" spans="2:9">
      <c r="B298" s="38">
        <v>1993</v>
      </c>
      <c r="C298" s="39">
        <v>19455</v>
      </c>
      <c r="D298" s="39">
        <v>16458.296159635553</v>
      </c>
      <c r="E298" s="39">
        <v>23640.112579572778</v>
      </c>
      <c r="F298" s="39">
        <v>2311.8224092868541</v>
      </c>
      <c r="G298" s="39">
        <v>1401.4739141391028</v>
      </c>
      <c r="H298" s="39">
        <v>10570.373871434922</v>
      </c>
      <c r="I298" s="39">
        <v>11759.064185891877</v>
      </c>
    </row>
    <row r="299" spans="2:9">
      <c r="B299" s="38">
        <v>1994</v>
      </c>
      <c r="C299" s="39">
        <v>19553</v>
      </c>
      <c r="D299" s="39">
        <v>17117.941687196901</v>
      </c>
      <c r="E299" s="39">
        <v>24312.788958487981</v>
      </c>
      <c r="F299" s="39">
        <v>2514.6601668855169</v>
      </c>
      <c r="G299" s="39">
        <v>1464.236075971841</v>
      </c>
      <c r="H299" s="39">
        <v>11427.934062410821</v>
      </c>
      <c r="I299" s="39">
        <v>12486.038304602009</v>
      </c>
    </row>
    <row r="300" spans="2:9">
      <c r="B300" s="38">
        <v>1995</v>
      </c>
      <c r="C300" s="39">
        <v>19888</v>
      </c>
      <c r="D300" s="39">
        <v>17585.527396276437</v>
      </c>
      <c r="E300" s="39">
        <v>24637.329856251428</v>
      </c>
      <c r="F300" s="39">
        <v>2863.4848176751557</v>
      </c>
      <c r="G300" s="39">
        <v>1542.5449784913901</v>
      </c>
      <c r="H300" s="39">
        <v>12396.295129105471</v>
      </c>
      <c r="I300" s="39">
        <v>13177.374005715683</v>
      </c>
    </row>
    <row r="301" spans="2:9">
      <c r="B301" s="38">
        <v>1996</v>
      </c>
      <c r="C301" s="39">
        <v>20360</v>
      </c>
      <c r="D301" s="39">
        <v>18044.003183377976</v>
      </c>
      <c r="E301" s="39">
        <v>25263.10164908837</v>
      </c>
      <c r="F301" s="39">
        <v>2891.9888300275143</v>
      </c>
      <c r="G301" s="39">
        <v>1635.406946887317</v>
      </c>
      <c r="H301" s="39">
        <v>13211.257189108161</v>
      </c>
      <c r="I301" s="39">
        <v>13872.379676560151</v>
      </c>
    </row>
    <row r="302" spans="2:9">
      <c r="B302" s="38">
        <v>1997</v>
      </c>
      <c r="C302" s="39">
        <v>20634</v>
      </c>
      <c r="D302" s="39">
        <v>19115.072462085736</v>
      </c>
      <c r="E302" s="39">
        <v>26074.239422588977</v>
      </c>
      <c r="F302" s="39">
        <v>3013.3504054630812</v>
      </c>
      <c r="G302" s="39">
        <v>1674.9891948509287</v>
      </c>
      <c r="H302" s="39">
        <v>13863.045249058485</v>
      </c>
      <c r="I302" s="39">
        <v>14654.130748704112</v>
      </c>
    </row>
    <row r="303" spans="2:9">
      <c r="B303" s="38">
        <v>1998</v>
      </c>
      <c r="C303" s="39">
        <v>20171</v>
      </c>
      <c r="D303" s="39">
        <v>19724.085413065444</v>
      </c>
      <c r="E303" s="39">
        <v>26893.450858320128</v>
      </c>
      <c r="F303" s="39">
        <v>2993.1936856598777</v>
      </c>
      <c r="G303" s="39">
        <v>1755.0520712415894</v>
      </c>
      <c r="H303" s="39">
        <v>13010.310970343333</v>
      </c>
      <c r="I303" s="39">
        <v>15192.422122601374</v>
      </c>
    </row>
    <row r="304" spans="2:9">
      <c r="B304" s="38">
        <v>1999</v>
      </c>
      <c r="C304" s="39">
        <v>20087</v>
      </c>
      <c r="D304" s="39">
        <v>20269.481542579528</v>
      </c>
      <c r="E304" s="39">
        <v>27869.812027671189</v>
      </c>
      <c r="F304" s="39">
        <v>3162.233832374764</v>
      </c>
      <c r="G304" s="39">
        <v>1835.2974169696809</v>
      </c>
      <c r="H304" s="39">
        <v>14379.028339926219</v>
      </c>
      <c r="I304" s="39">
        <v>15843.468167296742</v>
      </c>
    </row>
    <row r="305" spans="2:9">
      <c r="B305" s="38">
        <v>2000</v>
      </c>
      <c r="C305" s="39">
        <v>20497</v>
      </c>
      <c r="D305" s="39">
        <v>21045.720019775421</v>
      </c>
      <c r="E305" s="39">
        <v>28701.934318309348</v>
      </c>
      <c r="F305" s="39">
        <v>3420.8657223526802</v>
      </c>
      <c r="G305" s="39">
        <v>1882.3768379204162</v>
      </c>
      <c r="H305" s="39">
        <v>15531.855178606731</v>
      </c>
      <c r="I305" s="39">
        <v>16627.607357515208</v>
      </c>
    </row>
    <row r="306" spans="2:9">
      <c r="B306" s="38">
        <v>2001</v>
      </c>
      <c r="C306" s="39">
        <v>20516</v>
      </c>
      <c r="D306" s="39">
        <v>21567.35402910252</v>
      </c>
      <c r="E306" s="39">
        <v>28726.094319273969</v>
      </c>
      <c r="F306" s="39">
        <v>3758.9314777686045</v>
      </c>
      <c r="G306" s="39">
        <v>1956.7832033715376</v>
      </c>
      <c r="H306" s="39">
        <v>16110.636339982006</v>
      </c>
      <c r="I306" s="39">
        <v>16238.340828865639</v>
      </c>
    </row>
    <row r="307" spans="2:9">
      <c r="B307" s="38">
        <v>2002</v>
      </c>
      <c r="C307" s="39">
        <v>20533</v>
      </c>
      <c r="D307" s="39">
        <v>22008.006231145475</v>
      </c>
      <c r="E307" s="39">
        <v>28976.930192684358</v>
      </c>
      <c r="F307" s="39">
        <v>4197.1454233052173</v>
      </c>
      <c r="G307" s="39">
        <v>1996.5153492720433</v>
      </c>
      <c r="H307" s="39">
        <v>17208.304082075938</v>
      </c>
      <c r="I307" s="39">
        <v>17001.340837728199</v>
      </c>
    </row>
    <row r="308" spans="2:9">
      <c r="B308" s="38">
        <v>2003</v>
      </c>
      <c r="C308" s="39">
        <v>20850</v>
      </c>
      <c r="D308" s="39">
        <v>22762.765048987072</v>
      </c>
      <c r="E308" s="39">
        <v>29458.922506871182</v>
      </c>
      <c r="F308" s="39">
        <v>4802.8430611611293</v>
      </c>
      <c r="G308" s="39">
        <v>2129.7305352982121</v>
      </c>
      <c r="H308" s="39">
        <v>17621.488068605497</v>
      </c>
      <c r="I308" s="39">
        <v>17547.42140617843</v>
      </c>
    </row>
    <row r="309" spans="2:9">
      <c r="B309" s="38">
        <v>2004</v>
      </c>
      <c r="C309" s="39">
        <v>21318</v>
      </c>
      <c r="D309" s="39">
        <v>23306.559580957412</v>
      </c>
      <c r="E309" s="39">
        <v>30199.800860551808</v>
      </c>
      <c r="F309" s="39">
        <v>5168.7086009683089</v>
      </c>
      <c r="G309" s="39">
        <v>2273.195248529109</v>
      </c>
      <c r="H309" s="39">
        <v>18411.796335829389</v>
      </c>
      <c r="I309" s="39">
        <v>18563.701212948472</v>
      </c>
    </row>
    <row r="310" spans="2:9">
      <c r="B310" s="38">
        <v>2005</v>
      </c>
      <c r="C310" s="39">
        <v>21592</v>
      </c>
      <c r="D310" s="39">
        <v>23810.431674391606</v>
      </c>
      <c r="E310" s="39">
        <v>30841.645496424466</v>
      </c>
      <c r="F310" s="39">
        <v>5575.3727794311662</v>
      </c>
      <c r="G310" s="39">
        <v>2423.7881402351759</v>
      </c>
      <c r="H310" s="39">
        <v>19093.694679762972</v>
      </c>
      <c r="I310" s="39">
        <v>19367.413186296992</v>
      </c>
    </row>
    <row r="311" spans="2:9">
      <c r="B311" s="38">
        <v>2006</v>
      </c>
      <c r="C311" s="39">
        <v>21956</v>
      </c>
      <c r="D311" s="39">
        <v>24285.282650144403</v>
      </c>
      <c r="E311" s="39">
        <v>31357.539587735886</v>
      </c>
      <c r="F311" s="39">
        <v>6047.5622034751568</v>
      </c>
      <c r="G311" s="39">
        <v>2612.3634765776087</v>
      </c>
      <c r="H311" s="39">
        <v>19976.819443898126</v>
      </c>
      <c r="I311" s="39">
        <v>20340.180132709425</v>
      </c>
    </row>
    <row r="312" spans="2:9">
      <c r="B312" s="38">
        <v>2007</v>
      </c>
      <c r="C312" s="39">
        <v>22428</v>
      </c>
      <c r="D312" s="39">
        <v>25002.119099661428</v>
      </c>
      <c r="E312" s="39">
        <v>31654.926754922406</v>
      </c>
      <c r="F312" s="39">
        <v>6303.0241637168647</v>
      </c>
      <c r="G312" s="39">
        <v>2810.0081779609268</v>
      </c>
      <c r="H312" s="39">
        <v>20962.056840347297</v>
      </c>
      <c r="I312" s="39">
        <v>21470.445598883336</v>
      </c>
    </row>
    <row r="313" spans="2:9">
      <c r="B313" s="38">
        <v>2008</v>
      </c>
      <c r="C313" s="39">
        <v>22193</v>
      </c>
      <c r="D313" s="39">
        <v>24602.13363468245</v>
      </c>
      <c r="E313" s="39">
        <v>31251.266490333088</v>
      </c>
      <c r="F313" s="39">
        <v>6724.779700268572</v>
      </c>
      <c r="G313" s="39">
        <v>2951.6124707751596</v>
      </c>
      <c r="H313" s="39">
        <v>21392.068409721378</v>
      </c>
      <c r="I313" s="39">
        <v>21554.069738456732</v>
      </c>
    </row>
    <row r="314" spans="2:9">
      <c r="B314" s="38">
        <v>2009</v>
      </c>
      <c r="C314" s="39">
        <v>20980</v>
      </c>
      <c r="D314" s="39">
        <v>23489.355012713811</v>
      </c>
      <c r="E314" s="39">
        <v>29898.64421649179</v>
      </c>
      <c r="F314" s="39">
        <v>7308.2031370235154</v>
      </c>
      <c r="G314" s="39">
        <v>3154.1236851959156</v>
      </c>
      <c r="H314" s="39">
        <v>21432.823993214955</v>
      </c>
      <c r="I314" s="39">
        <v>21092.211338352743</v>
      </c>
    </row>
    <row r="315" spans="2:9">
      <c r="B315" s="40">
        <v>2010</v>
      </c>
      <c r="C315" s="41">
        <v>21990</v>
      </c>
      <c r="D315" s="41">
        <v>23777.155757682725</v>
      </c>
      <c r="E315" s="41">
        <v>30491.34438076369</v>
      </c>
      <c r="F315" s="41">
        <v>8031.944674384381</v>
      </c>
      <c r="G315" s="41">
        <v>3371.6009977016383</v>
      </c>
      <c r="H315" s="41">
        <v>22711.831929188105</v>
      </c>
      <c r="I315" s="41">
        <v>23291.909598655278</v>
      </c>
    </row>
    <row r="317" spans="2:9">
      <c r="B317" t="s">
        <v>46</v>
      </c>
    </row>
  </sheetData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318"/>
  <sheetViews>
    <sheetView workbookViewId="0"/>
  </sheetViews>
  <sheetFormatPr defaultRowHeight="18"/>
  <cols>
    <col min="4" max="4" width="20" bestFit="1" customWidth="1"/>
  </cols>
  <sheetData>
    <row r="2" spans="3:4">
      <c r="C2" t="s">
        <v>50</v>
      </c>
    </row>
    <row r="3" spans="3:4">
      <c r="D3" t="s">
        <v>442</v>
      </c>
    </row>
    <row r="4" spans="3:4">
      <c r="C4" s="45"/>
      <c r="D4" s="47" t="s">
        <v>47</v>
      </c>
    </row>
    <row r="5" spans="3:4">
      <c r="C5" s="43">
        <v>1700</v>
      </c>
      <c r="D5" s="75">
        <v>52.196727077772287</v>
      </c>
    </row>
    <row r="6" spans="3:4">
      <c r="C6" s="43">
        <v>1701</v>
      </c>
      <c r="D6" s="75">
        <v>51.867384692518378</v>
      </c>
    </row>
    <row r="7" spans="3:4">
      <c r="C7" s="43">
        <v>1702</v>
      </c>
      <c r="D7" s="75">
        <v>51.542126840763046</v>
      </c>
    </row>
    <row r="8" spans="3:4">
      <c r="C8" s="43">
        <v>1703</v>
      </c>
      <c r="D8" s="75">
        <v>51.220878005669</v>
      </c>
    </row>
    <row r="9" spans="3:4">
      <c r="C9" s="43">
        <v>1704</v>
      </c>
      <c r="D9" s="75">
        <v>50.903564520585768</v>
      </c>
    </row>
    <row r="10" spans="3:4">
      <c r="C10" s="43">
        <v>1705</v>
      </c>
      <c r="D10" s="75">
        <v>50.590114512732001</v>
      </c>
    </row>
    <row r="11" spans="3:4">
      <c r="C11" s="43">
        <v>1706</v>
      </c>
      <c r="D11" s="75">
        <v>50.280457848922332</v>
      </c>
    </row>
    <row r="12" spans="3:4">
      <c r="C12" s="43">
        <v>1707</v>
      </c>
      <c r="D12" s="75">
        <v>49.974526083252819</v>
      </c>
    </row>
    <row r="13" spans="3:4">
      <c r="C13" s="43">
        <v>1708</v>
      </c>
      <c r="D13" s="75">
        <v>49.672252406663056</v>
      </c>
    </row>
    <row r="14" spans="3:4">
      <c r="C14" s="43">
        <v>1709</v>
      </c>
      <c r="D14" s="75">
        <v>49.373571598296749</v>
      </c>
    </row>
    <row r="15" spans="3:4">
      <c r="C15" s="43">
        <v>1710</v>
      </c>
      <c r="D15" s="75">
        <v>49.07841997858651</v>
      </c>
    </row>
    <row r="16" spans="3:4">
      <c r="C16" s="43">
        <v>1711</v>
      </c>
      <c r="D16" s="75">
        <v>48.786735363991887</v>
      </c>
    </row>
    <row r="17" spans="3:4">
      <c r="C17" s="43">
        <v>1712</v>
      </c>
      <c r="D17" s="75">
        <v>48.49845702332307</v>
      </c>
    </row>
    <row r="18" spans="3:4">
      <c r="C18" s="43">
        <v>1713</v>
      </c>
      <c r="D18" s="75">
        <v>48.213525635585945</v>
      </c>
    </row>
    <row r="19" spans="3:4">
      <c r="C19" s="43">
        <v>1714</v>
      </c>
      <c r="D19" s="75">
        <v>47.931883249286848</v>
      </c>
    </row>
    <row r="20" spans="3:4">
      <c r="C20" s="43">
        <v>1715</v>
      </c>
      <c r="D20" s="75">
        <v>47.653473243138571</v>
      </c>
    </row>
    <row r="21" spans="3:4">
      <c r="C21" s="43">
        <v>1716</v>
      </c>
      <c r="D21" s="75">
        <v>47.37824028811152</v>
      </c>
    </row>
    <row r="22" spans="3:4">
      <c r="C22" s="43">
        <v>1717</v>
      </c>
      <c r="D22" s="75">
        <v>47.106130310776607</v>
      </c>
    </row>
    <row r="23" spans="3:4">
      <c r="C23" s="43">
        <v>1718</v>
      </c>
      <c r="D23" s="75">
        <v>46.837090457889069</v>
      </c>
    </row>
    <row r="24" spans="3:4">
      <c r="C24" s="43">
        <v>1719</v>
      </c>
      <c r="D24" s="75">
        <v>46.571069062164121</v>
      </c>
    </row>
    <row r="25" spans="3:4">
      <c r="C25" s="43">
        <v>1720</v>
      </c>
      <c r="D25" s="75">
        <v>46.3080156091983</v>
      </c>
    </row>
    <row r="26" spans="3:4">
      <c r="C26" s="43">
        <v>1721</v>
      </c>
      <c r="D26" s="75">
        <v>46.312005623206481</v>
      </c>
    </row>
    <row r="27" spans="3:4">
      <c r="C27" s="43">
        <v>1722</v>
      </c>
      <c r="D27" s="75">
        <v>46.444741430518981</v>
      </c>
    </row>
    <row r="28" spans="3:4">
      <c r="C28" s="43">
        <v>1723</v>
      </c>
      <c r="D28" s="75">
        <v>46.57751882661691</v>
      </c>
    </row>
    <row r="29" spans="3:4">
      <c r="C29" s="43">
        <v>1724</v>
      </c>
      <c r="D29" s="75">
        <v>46.710337831049237</v>
      </c>
    </row>
    <row r="30" spans="3:4">
      <c r="C30" s="43">
        <v>1725</v>
      </c>
      <c r="D30" s="75">
        <v>46.843198463377171</v>
      </c>
    </row>
    <row r="31" spans="3:4">
      <c r="C31" s="43">
        <v>1726</v>
      </c>
      <c r="D31" s="75">
        <v>46.976100743174207</v>
      </c>
    </row>
    <row r="32" spans="3:4">
      <c r="C32" s="43">
        <v>1727</v>
      </c>
      <c r="D32" s="75">
        <v>47.109044690026074</v>
      </c>
    </row>
    <row r="33" spans="3:4">
      <c r="C33" s="43">
        <v>1728</v>
      </c>
      <c r="D33" s="75">
        <v>47.24203032353082</v>
      </c>
    </row>
    <row r="34" spans="3:4">
      <c r="C34" s="43">
        <v>1729</v>
      </c>
      <c r="D34" s="75">
        <v>47.375057663298762</v>
      </c>
    </row>
    <row r="35" spans="3:4">
      <c r="C35" s="43">
        <v>1730</v>
      </c>
      <c r="D35" s="75">
        <v>47.50812672895254</v>
      </c>
    </row>
    <row r="36" spans="3:4">
      <c r="C36" s="43">
        <v>1731</v>
      </c>
      <c r="D36" s="75">
        <v>47.641237540127094</v>
      </c>
    </row>
    <row r="37" spans="3:4">
      <c r="C37" s="43">
        <v>1732</v>
      </c>
      <c r="D37" s="75">
        <v>47.774390116469675</v>
      </c>
    </row>
    <row r="38" spans="3:4">
      <c r="C38" s="43">
        <v>1733</v>
      </c>
      <c r="D38" s="75">
        <v>47.907584477639894</v>
      </c>
    </row>
    <row r="39" spans="3:4">
      <c r="C39" s="43">
        <v>1734</v>
      </c>
      <c r="D39" s="75">
        <v>48.040820643309665</v>
      </c>
    </row>
    <row r="40" spans="3:4">
      <c r="C40" s="43">
        <v>1735</v>
      </c>
      <c r="D40" s="75">
        <v>48.17409863316329</v>
      </c>
    </row>
    <row r="41" spans="3:4">
      <c r="C41" s="43">
        <v>1736</v>
      </c>
      <c r="D41" s="75">
        <v>48.307418466897417</v>
      </c>
    </row>
    <row r="42" spans="3:4">
      <c r="C42" s="43">
        <v>1737</v>
      </c>
      <c r="D42" s="75">
        <v>48.440780164221039</v>
      </c>
    </row>
    <row r="43" spans="3:4">
      <c r="C43" s="43">
        <v>1738</v>
      </c>
      <c r="D43" s="75">
        <v>48.574183744855574</v>
      </c>
    </row>
    <row r="44" spans="3:4">
      <c r="C44" s="43">
        <v>1739</v>
      </c>
      <c r="D44" s="75">
        <v>48.707629228534785</v>
      </c>
    </row>
    <row r="45" spans="3:4">
      <c r="C45" s="43">
        <v>1740</v>
      </c>
      <c r="D45" s="75">
        <v>48.841116635004852</v>
      </c>
    </row>
    <row r="46" spans="3:4">
      <c r="C46" s="43">
        <v>1741</v>
      </c>
      <c r="D46" s="75">
        <v>48.974645984024399</v>
      </c>
    </row>
    <row r="47" spans="3:4">
      <c r="C47" s="43">
        <v>1742</v>
      </c>
      <c r="D47" s="75">
        <v>49.108217295364405</v>
      </c>
    </row>
    <row r="48" spans="3:4">
      <c r="C48" s="43">
        <v>1743</v>
      </c>
      <c r="D48" s="75">
        <v>49.24183058880832</v>
      </c>
    </row>
    <row r="49" spans="3:4">
      <c r="C49" s="43">
        <v>1744</v>
      </c>
      <c r="D49" s="75">
        <v>49.375485884152013</v>
      </c>
    </row>
    <row r="50" spans="3:4">
      <c r="C50" s="43">
        <v>1745</v>
      </c>
      <c r="D50" s="75">
        <v>49.509183201203811</v>
      </c>
    </row>
    <row r="51" spans="3:4">
      <c r="C51" s="43">
        <v>1746</v>
      </c>
      <c r="D51" s="75">
        <v>49.642922559784495</v>
      </c>
    </row>
    <row r="52" spans="3:4">
      <c r="C52" s="43">
        <v>1747</v>
      </c>
      <c r="D52" s="75">
        <v>49.776703979727316</v>
      </c>
    </row>
    <row r="53" spans="3:4">
      <c r="C53" s="43">
        <v>1748</v>
      </c>
      <c r="D53" s="75">
        <v>49.910527480878002</v>
      </c>
    </row>
    <row r="54" spans="3:4">
      <c r="C54" s="43">
        <v>1749</v>
      </c>
      <c r="D54" s="75">
        <v>50.044393083094761</v>
      </c>
    </row>
    <row r="55" spans="3:4">
      <c r="C55" s="43">
        <v>1750</v>
      </c>
      <c r="D55" s="75">
        <v>50.178300806248323</v>
      </c>
    </row>
    <row r="56" spans="3:4">
      <c r="C56" s="43">
        <v>1751</v>
      </c>
      <c r="D56" s="75">
        <v>50.161102389546862</v>
      </c>
    </row>
    <row r="57" spans="3:4">
      <c r="C57" s="43">
        <v>1752</v>
      </c>
      <c r="D57" s="75">
        <v>50.144001633798588</v>
      </c>
    </row>
    <row r="58" spans="3:4">
      <c r="C58" s="43">
        <v>1753</v>
      </c>
      <c r="D58" s="75">
        <v>50.126997709509226</v>
      </c>
    </row>
    <row r="59" spans="3:4">
      <c r="C59" s="43">
        <v>1754</v>
      </c>
      <c r="D59" s="75">
        <v>50.110089796551861</v>
      </c>
    </row>
    <row r="60" spans="3:4">
      <c r="C60" s="43">
        <v>1755</v>
      </c>
      <c r="D60" s="75">
        <v>50.093277084035073</v>
      </c>
    </row>
    <row r="61" spans="3:4">
      <c r="C61" s="43">
        <v>1756</v>
      </c>
      <c r="D61" s="75">
        <v>50.076558770173271</v>
      </c>
    </row>
    <row r="62" spans="3:4">
      <c r="C62" s="43">
        <v>1757</v>
      </c>
      <c r="D62" s="75">
        <v>50.059934062159286</v>
      </c>
    </row>
    <row r="63" spans="3:4">
      <c r="C63" s="43">
        <v>1758</v>
      </c>
      <c r="D63" s="75">
        <v>50.043402176039024</v>
      </c>
    </row>
    <row r="64" spans="3:4">
      <c r="C64" s="43">
        <v>1759</v>
      </c>
      <c r="D64" s="75">
        <v>50.026962336588213</v>
      </c>
    </row>
    <row r="65" spans="3:4">
      <c r="C65" s="43">
        <v>1760</v>
      </c>
      <c r="D65" s="75">
        <v>50.010613777191246</v>
      </c>
    </row>
    <row r="66" spans="3:4">
      <c r="C66" s="43">
        <v>1761</v>
      </c>
      <c r="D66" s="75">
        <v>49.994355739722039</v>
      </c>
    </row>
    <row r="67" spans="3:4">
      <c r="C67" s="43">
        <v>1762</v>
      </c>
      <c r="D67" s="75">
        <v>49.978187474426775</v>
      </c>
    </row>
    <row r="68" spans="3:4">
      <c r="C68" s="43">
        <v>1763</v>
      </c>
      <c r="D68" s="75">
        <v>49.9621082398087</v>
      </c>
    </row>
    <row r="69" spans="3:4">
      <c r="C69" s="43">
        <v>1764</v>
      </c>
      <c r="D69" s="75">
        <v>49.946117302514779</v>
      </c>
    </row>
    <row r="70" spans="3:4">
      <c r="C70" s="43">
        <v>1765</v>
      </c>
      <c r="D70" s="75">
        <v>49.930213937224138</v>
      </c>
    </row>
    <row r="71" spans="3:4">
      <c r="C71" s="43">
        <v>1766</v>
      </c>
      <c r="D71" s="75">
        <v>49.914397426538457</v>
      </c>
    </row>
    <row r="72" spans="3:4">
      <c r="C72" s="43">
        <v>1767</v>
      </c>
      <c r="D72" s="75">
        <v>49.898667060874061</v>
      </c>
    </row>
    <row r="73" spans="3:4">
      <c r="C73" s="43">
        <v>1768</v>
      </c>
      <c r="D73" s="75">
        <v>49.883022138355827</v>
      </c>
    </row>
    <row r="74" spans="3:4">
      <c r="C74" s="43">
        <v>1769</v>
      </c>
      <c r="D74" s="75">
        <v>49.86746196471276</v>
      </c>
    </row>
    <row r="75" spans="3:4">
      <c r="C75" s="43">
        <v>1770</v>
      </c>
      <c r="D75" s="75">
        <v>49.851985853175329</v>
      </c>
    </row>
    <row r="76" spans="3:4">
      <c r="C76" s="43">
        <v>1771</v>
      </c>
      <c r="D76" s="75">
        <v>49.836593124374382</v>
      </c>
    </row>
    <row r="77" spans="3:4">
      <c r="C77" s="43">
        <v>1772</v>
      </c>
      <c r="D77" s="75">
        <v>49.821283106241765</v>
      </c>
    </row>
    <row r="78" spans="3:4">
      <c r="C78" s="43">
        <v>1773</v>
      </c>
      <c r="D78" s="75">
        <v>49.806055133912515</v>
      </c>
    </row>
    <row r="79" spans="3:4">
      <c r="C79" s="43">
        <v>1774</v>
      </c>
      <c r="D79" s="75">
        <v>49.790908549628568</v>
      </c>
    </row>
    <row r="80" spans="3:4">
      <c r="C80" s="43">
        <v>1775</v>
      </c>
      <c r="D80" s="75">
        <v>49.775842702644056</v>
      </c>
    </row>
    <row r="81" spans="3:4">
      <c r="C81" s="43">
        <v>1776</v>
      </c>
      <c r="D81" s="75">
        <v>49.586567044973862</v>
      </c>
    </row>
    <row r="82" spans="3:4">
      <c r="C82" s="43">
        <v>1777</v>
      </c>
      <c r="D82" s="75">
        <v>49.399605753945906</v>
      </c>
    </row>
    <row r="83" spans="3:4">
      <c r="C83" s="43">
        <v>1778</v>
      </c>
      <c r="D83" s="75">
        <v>49.214916639151276</v>
      </c>
    </row>
    <row r="84" spans="3:4">
      <c r="C84" s="43">
        <v>1779</v>
      </c>
      <c r="D84" s="75">
        <v>49.032458529483343</v>
      </c>
    </row>
    <row r="85" spans="3:4">
      <c r="C85" s="43">
        <v>1780</v>
      </c>
      <c r="D85" s="75">
        <v>48.852191242540194</v>
      </c>
    </row>
    <row r="86" spans="3:4">
      <c r="C86" s="43">
        <v>1781</v>
      </c>
      <c r="D86" s="75">
        <v>48.674075555122634</v>
      </c>
    </row>
    <row r="87" spans="3:4">
      <c r="C87" s="43">
        <v>1782</v>
      </c>
      <c r="D87" s="75">
        <v>48.498073174782341</v>
      </c>
    </row>
    <row r="88" spans="3:4">
      <c r="C88" s="43">
        <v>1783</v>
      </c>
      <c r="D88" s="75">
        <v>48.324146712376717</v>
      </c>
    </row>
    <row r="89" spans="3:4">
      <c r="C89" s="43">
        <v>1784</v>
      </c>
      <c r="D89" s="75">
        <v>48.152259655589233</v>
      </c>
    </row>
    <row r="90" spans="3:4">
      <c r="C90" s="43">
        <v>1785</v>
      </c>
      <c r="D90" s="75">
        <v>47.982376343375797</v>
      </c>
    </row>
    <row r="91" spans="3:4">
      <c r="C91" s="43">
        <v>1786</v>
      </c>
      <c r="D91" s="75">
        <v>47.814461941299577</v>
      </c>
    </row>
    <row r="92" spans="3:4">
      <c r="C92" s="43">
        <v>1787</v>
      </c>
      <c r="D92" s="75">
        <v>47.64848241771854</v>
      </c>
    </row>
    <row r="93" spans="3:4">
      <c r="C93" s="43">
        <v>1788</v>
      </c>
      <c r="D93" s="75">
        <v>47.484404520791379</v>
      </c>
    </row>
    <row r="94" spans="3:4">
      <c r="C94" s="43">
        <v>1789</v>
      </c>
      <c r="D94" s="75">
        <v>47.322195756269302</v>
      </c>
    </row>
    <row r="95" spans="3:4">
      <c r="C95" s="43">
        <v>1790</v>
      </c>
      <c r="D95" s="75">
        <v>47.161824366042545</v>
      </c>
    </row>
    <row r="96" spans="3:4">
      <c r="C96" s="43">
        <v>1791</v>
      </c>
      <c r="D96" s="75">
        <v>47.003259307411646</v>
      </c>
    </row>
    <row r="97" spans="3:4">
      <c r="C97" s="43">
        <v>1792</v>
      </c>
      <c r="D97" s="75">
        <v>46.846470233055427</v>
      </c>
    </row>
    <row r="98" spans="3:4">
      <c r="C98" s="43">
        <v>1793</v>
      </c>
      <c r="D98" s="75">
        <v>46.691427471668177</v>
      </c>
    </row>
    <row r="99" spans="3:4">
      <c r="C99" s="43">
        <v>1794</v>
      </c>
      <c r="D99" s="75">
        <v>46.538102009240298</v>
      </c>
    </row>
    <row r="100" spans="3:4">
      <c r="C100" s="43">
        <v>1795</v>
      </c>
      <c r="D100" s="75">
        <v>46.386465470957553</v>
      </c>
    </row>
    <row r="101" spans="3:4">
      <c r="C101" s="43">
        <v>1796</v>
      </c>
      <c r="D101" s="75">
        <v>46.236490103695161</v>
      </c>
    </row>
    <row r="102" spans="3:4">
      <c r="C102" s="43">
        <v>1797</v>
      </c>
      <c r="D102" s="75">
        <v>46.088148759084106</v>
      </c>
    </row>
    <row r="103" spans="3:4">
      <c r="C103" s="43">
        <v>1798</v>
      </c>
      <c r="D103" s="75">
        <v>45.941414877127961</v>
      </c>
    </row>
    <row r="104" spans="3:4">
      <c r="C104" s="43">
        <v>1799</v>
      </c>
      <c r="D104" s="75">
        <v>45.79626247034939</v>
      </c>
    </row>
    <row r="105" spans="3:4">
      <c r="C105" s="43">
        <v>1800</v>
      </c>
      <c r="D105" s="75">
        <v>45.654274092253182</v>
      </c>
    </row>
    <row r="106" spans="3:4">
      <c r="C106" s="43">
        <v>1801</v>
      </c>
      <c r="D106" s="75">
        <v>45.655838845434424</v>
      </c>
    </row>
    <row r="107" spans="3:4">
      <c r="C107" s="43">
        <v>1802</v>
      </c>
      <c r="D107" s="75">
        <v>45.616053266252429</v>
      </c>
    </row>
    <row r="108" spans="3:4">
      <c r="C108" s="43">
        <v>1803</v>
      </c>
      <c r="D108" s="75">
        <v>47.243637015731679</v>
      </c>
    </row>
    <row r="109" spans="3:4">
      <c r="C109" s="43">
        <v>1804</v>
      </c>
      <c r="D109" s="75">
        <v>48.054078439775331</v>
      </c>
    </row>
    <row r="110" spans="3:4">
      <c r="C110" s="43">
        <v>1805</v>
      </c>
      <c r="D110" s="75">
        <v>46.077302127221571</v>
      </c>
    </row>
    <row r="111" spans="3:4">
      <c r="C111" s="43">
        <v>1806</v>
      </c>
      <c r="D111" s="75">
        <v>47.029197012149915</v>
      </c>
    </row>
    <row r="112" spans="3:4">
      <c r="C112" s="43">
        <v>1807</v>
      </c>
      <c r="D112" s="75">
        <v>44.847974318013875</v>
      </c>
    </row>
    <row r="113" spans="3:4">
      <c r="C113" s="43">
        <v>1808</v>
      </c>
      <c r="D113" s="75">
        <v>47.759629853331965</v>
      </c>
    </row>
    <row r="114" spans="3:4">
      <c r="C114" s="43">
        <v>1809</v>
      </c>
      <c r="D114" s="75">
        <v>47.008880245769156</v>
      </c>
    </row>
    <row r="115" spans="3:4">
      <c r="C115" s="43">
        <v>1810</v>
      </c>
      <c r="D115" s="75">
        <v>44.813074005706433</v>
      </c>
    </row>
    <row r="116" spans="3:4">
      <c r="C116" s="43">
        <v>1811</v>
      </c>
      <c r="D116" s="75">
        <v>45.974396971138241</v>
      </c>
    </row>
    <row r="117" spans="3:4">
      <c r="C117" s="43">
        <v>1812</v>
      </c>
      <c r="D117" s="75">
        <v>48.785267402045022</v>
      </c>
    </row>
    <row r="118" spans="3:4">
      <c r="C118" s="43">
        <v>1813</v>
      </c>
      <c r="D118" s="75">
        <v>47.103131617575983</v>
      </c>
    </row>
    <row r="119" spans="3:4">
      <c r="C119" s="43">
        <v>1814</v>
      </c>
      <c r="D119" s="75">
        <v>49.029455525727272</v>
      </c>
    </row>
    <row r="120" spans="3:4">
      <c r="C120" s="43">
        <v>1815</v>
      </c>
      <c r="D120" s="75">
        <v>45.11793574684426</v>
      </c>
    </row>
    <row r="121" spans="3:4">
      <c r="C121" s="43">
        <v>1816</v>
      </c>
      <c r="D121" s="75">
        <v>48.518088342029429</v>
      </c>
    </row>
    <row r="122" spans="3:4">
      <c r="C122" s="43">
        <v>1817</v>
      </c>
      <c r="D122" s="75">
        <v>48.571925611341889</v>
      </c>
    </row>
    <row r="123" spans="3:4">
      <c r="C123" s="43">
        <v>1818</v>
      </c>
      <c r="D123" s="75">
        <v>49.467479751419866</v>
      </c>
    </row>
    <row r="124" spans="3:4">
      <c r="C124" s="43">
        <v>1819</v>
      </c>
      <c r="D124" s="75">
        <v>51.127199420525507</v>
      </c>
    </row>
    <row r="125" spans="3:4">
      <c r="C125" s="43">
        <v>1820</v>
      </c>
      <c r="D125" s="75">
        <v>48.094406065562097</v>
      </c>
    </row>
    <row r="126" spans="3:4">
      <c r="C126" s="43">
        <v>1821</v>
      </c>
      <c r="D126" s="75">
        <v>48.163395885642387</v>
      </c>
    </row>
    <row r="127" spans="3:4">
      <c r="C127" s="43">
        <v>1822</v>
      </c>
      <c r="D127" s="75">
        <v>48.137292625125284</v>
      </c>
    </row>
    <row r="128" spans="3:4">
      <c r="C128" s="43">
        <v>1823</v>
      </c>
      <c r="D128" s="75">
        <v>47.606894723958639</v>
      </c>
    </row>
    <row r="129" spans="3:4">
      <c r="C129" s="43">
        <v>1824</v>
      </c>
      <c r="D129" s="75">
        <v>45.888093735305254</v>
      </c>
    </row>
    <row r="130" spans="3:4">
      <c r="C130" s="43">
        <v>1825</v>
      </c>
      <c r="D130" s="75">
        <v>45.588852228212509</v>
      </c>
    </row>
    <row r="131" spans="3:4">
      <c r="C131" s="43">
        <v>1826</v>
      </c>
      <c r="D131" s="75">
        <v>48.898710255085128</v>
      </c>
    </row>
    <row r="132" spans="3:4">
      <c r="C132" s="43">
        <v>1827</v>
      </c>
      <c r="D132" s="75">
        <v>46.074651231580646</v>
      </c>
    </row>
    <row r="133" spans="3:4">
      <c r="C133" s="43">
        <v>1828</v>
      </c>
      <c r="D133" s="75">
        <v>46.675890996627984</v>
      </c>
    </row>
    <row r="134" spans="3:4">
      <c r="C134" s="43">
        <v>1829</v>
      </c>
      <c r="D134" s="75">
        <v>47.007170372192398</v>
      </c>
    </row>
    <row r="135" spans="3:4">
      <c r="C135" s="43">
        <v>1830</v>
      </c>
      <c r="D135" s="75">
        <v>45.665234773035955</v>
      </c>
    </row>
    <row r="136" spans="3:4">
      <c r="C136" s="43">
        <v>1831</v>
      </c>
      <c r="D136" s="75">
        <v>45.81826005679951</v>
      </c>
    </row>
    <row r="137" spans="3:4">
      <c r="C137" s="43">
        <v>1832</v>
      </c>
      <c r="D137" s="75">
        <v>45.052878619085369</v>
      </c>
    </row>
    <row r="138" spans="3:4">
      <c r="C138" s="43">
        <v>1833</v>
      </c>
      <c r="D138" s="75">
        <v>45.303974204883609</v>
      </c>
    </row>
    <row r="139" spans="3:4">
      <c r="C139" s="43">
        <v>1834</v>
      </c>
      <c r="D139" s="75">
        <v>44.890762739364973</v>
      </c>
    </row>
    <row r="140" spans="3:4">
      <c r="C140" s="43">
        <v>1835</v>
      </c>
      <c r="D140" s="75">
        <v>42.398563715252777</v>
      </c>
    </row>
    <row r="141" spans="3:4">
      <c r="C141" s="43">
        <v>1836</v>
      </c>
      <c r="D141" s="75">
        <v>41.654012407670955</v>
      </c>
    </row>
    <row r="142" spans="3:4">
      <c r="C142" s="43">
        <v>1837</v>
      </c>
      <c r="D142" s="75">
        <v>42.604039801180328</v>
      </c>
    </row>
    <row r="143" spans="3:4">
      <c r="C143" s="43">
        <v>1838</v>
      </c>
      <c r="D143" s="75">
        <v>41.554316838762368</v>
      </c>
    </row>
    <row r="144" spans="3:4">
      <c r="C144" s="43">
        <v>1839</v>
      </c>
      <c r="D144" s="75">
        <v>42.496254001829271</v>
      </c>
    </row>
    <row r="145" spans="3:4">
      <c r="C145" s="43">
        <v>1840</v>
      </c>
      <c r="D145" s="75">
        <v>41.126497389688708</v>
      </c>
    </row>
    <row r="146" spans="3:4">
      <c r="C146" s="43">
        <v>1841</v>
      </c>
      <c r="D146" s="75">
        <v>42.518601404219311</v>
      </c>
    </row>
    <row r="147" spans="3:4">
      <c r="C147" s="43">
        <v>1842</v>
      </c>
      <c r="D147" s="75">
        <v>43.55753271774352</v>
      </c>
    </row>
    <row r="148" spans="3:4">
      <c r="C148" s="43">
        <v>1843</v>
      </c>
      <c r="D148" s="75">
        <v>42.082346433328397</v>
      </c>
    </row>
    <row r="149" spans="3:4">
      <c r="C149" s="43">
        <v>1844</v>
      </c>
      <c r="D149" s="75">
        <v>39.224430784371769</v>
      </c>
    </row>
    <row r="150" spans="3:4">
      <c r="C150" s="43">
        <v>1845</v>
      </c>
      <c r="D150" s="75">
        <v>38.030795405687819</v>
      </c>
    </row>
    <row r="151" spans="3:4">
      <c r="C151" s="43">
        <v>1846</v>
      </c>
      <c r="D151" s="75">
        <v>38.561707016674774</v>
      </c>
    </row>
    <row r="152" spans="3:4">
      <c r="C152" s="43">
        <v>1847</v>
      </c>
      <c r="D152" s="75">
        <v>39.5490920589978</v>
      </c>
    </row>
    <row r="153" spans="3:4">
      <c r="C153" s="43">
        <v>1848</v>
      </c>
      <c r="D153" s="75">
        <v>38.474956267823067</v>
      </c>
    </row>
    <row r="154" spans="3:4">
      <c r="C154" s="43">
        <v>1849</v>
      </c>
      <c r="D154" s="75">
        <v>38.012279162599981</v>
      </c>
    </row>
    <row r="155" spans="3:4">
      <c r="C155" s="43">
        <v>1850</v>
      </c>
      <c r="D155" s="75">
        <v>38.981974248927038</v>
      </c>
    </row>
    <row r="156" spans="3:4">
      <c r="C156" s="43">
        <v>1851</v>
      </c>
      <c r="D156" s="75">
        <v>37.235079122310225</v>
      </c>
    </row>
    <row r="157" spans="3:4">
      <c r="C157" s="43">
        <v>1852</v>
      </c>
      <c r="D157" s="75">
        <v>36.963013460393093</v>
      </c>
    </row>
    <row r="158" spans="3:4">
      <c r="C158" s="43">
        <v>1853</v>
      </c>
      <c r="D158" s="75">
        <v>36.045263977251516</v>
      </c>
    </row>
    <row r="159" spans="3:4">
      <c r="C159" s="43">
        <v>1854</v>
      </c>
      <c r="D159" s="75">
        <v>35.558224225793801</v>
      </c>
    </row>
    <row r="160" spans="3:4">
      <c r="C160" s="43">
        <v>1855</v>
      </c>
      <c r="D160" s="75">
        <v>36.163289411962971</v>
      </c>
    </row>
    <row r="161" spans="3:4">
      <c r="C161" s="43">
        <v>1856</v>
      </c>
      <c r="D161" s="75">
        <v>34.21544177032866</v>
      </c>
    </row>
    <row r="162" spans="3:4">
      <c r="C162" s="43">
        <v>1857</v>
      </c>
      <c r="D162" s="75">
        <v>34.027603535905911</v>
      </c>
    </row>
    <row r="163" spans="3:4">
      <c r="C163" s="43">
        <v>1858</v>
      </c>
      <c r="D163" s="75">
        <v>34.369535603397388</v>
      </c>
    </row>
    <row r="164" spans="3:4">
      <c r="C164" s="43">
        <v>1859</v>
      </c>
      <c r="D164" s="75">
        <v>33.93438047121203</v>
      </c>
    </row>
    <row r="165" spans="3:4">
      <c r="C165" s="43">
        <v>1860</v>
      </c>
      <c r="D165" s="75">
        <v>33.604206262230903</v>
      </c>
    </row>
    <row r="166" spans="3:4">
      <c r="C166" s="43">
        <v>1861</v>
      </c>
      <c r="D166" s="75">
        <v>33.125484876260302</v>
      </c>
    </row>
    <row r="167" spans="3:4">
      <c r="C167" s="43">
        <v>1862</v>
      </c>
      <c r="D167" s="75">
        <v>33.318818658478968</v>
      </c>
    </row>
    <row r="168" spans="3:4">
      <c r="C168" s="43">
        <v>1863</v>
      </c>
      <c r="D168" s="75">
        <v>33.461758792792359</v>
      </c>
    </row>
    <row r="169" spans="3:4">
      <c r="C169" s="43">
        <v>1864</v>
      </c>
      <c r="D169" s="75">
        <v>32.982904566210031</v>
      </c>
    </row>
    <row r="170" spans="3:4">
      <c r="C170" s="43">
        <v>1865</v>
      </c>
      <c r="D170" s="75">
        <v>32.405589084787792</v>
      </c>
    </row>
    <row r="171" spans="3:4">
      <c r="C171" s="43">
        <v>1866</v>
      </c>
      <c r="D171" s="75">
        <v>32.310330627209623</v>
      </c>
    </row>
    <row r="172" spans="3:4">
      <c r="C172" s="43">
        <v>1867</v>
      </c>
      <c r="D172" s="75">
        <v>33.051247870406065</v>
      </c>
    </row>
    <row r="173" spans="3:4">
      <c r="C173" s="43">
        <v>1868</v>
      </c>
      <c r="D173" s="75">
        <v>32.447761063364098</v>
      </c>
    </row>
    <row r="174" spans="3:4">
      <c r="C174" s="43">
        <v>1869</v>
      </c>
      <c r="D174" s="75">
        <v>32.651691453163572</v>
      </c>
    </row>
    <row r="175" spans="3:4">
      <c r="C175" s="43">
        <v>1870</v>
      </c>
      <c r="D175" s="75">
        <v>31.151874510853624</v>
      </c>
    </row>
    <row r="176" spans="3:4">
      <c r="C176" s="43">
        <v>1871</v>
      </c>
      <c r="D176" s="75">
        <v>29.957906406773237</v>
      </c>
    </row>
    <row r="177" spans="3:4">
      <c r="C177" s="43">
        <v>1872</v>
      </c>
      <c r="D177" s="75">
        <v>30.201568129662871</v>
      </c>
    </row>
    <row r="178" spans="3:4">
      <c r="C178" s="43">
        <v>1873</v>
      </c>
      <c r="D178" s="75">
        <v>29.920073283293785</v>
      </c>
    </row>
    <row r="179" spans="3:4">
      <c r="C179" s="43">
        <v>1874</v>
      </c>
      <c r="D179" s="75">
        <v>29.850042220250856</v>
      </c>
    </row>
    <row r="180" spans="3:4">
      <c r="C180" s="43">
        <v>1875</v>
      </c>
      <c r="D180" s="75">
        <v>29.635062848317322</v>
      </c>
    </row>
    <row r="181" spans="3:4">
      <c r="C181" s="43">
        <v>1876</v>
      </c>
      <c r="D181" s="75">
        <v>29.862427639255529</v>
      </c>
    </row>
    <row r="182" spans="3:4">
      <c r="C182" s="43">
        <v>1877</v>
      </c>
      <c r="D182" s="75">
        <v>30.104354622678713</v>
      </c>
    </row>
    <row r="183" spans="3:4">
      <c r="C183" s="43">
        <v>1878</v>
      </c>
      <c r="D183" s="75">
        <v>30.506473396495963</v>
      </c>
    </row>
    <row r="184" spans="3:4">
      <c r="C184" s="43">
        <v>1879</v>
      </c>
      <c r="D184" s="75">
        <v>31.16705796210773</v>
      </c>
    </row>
    <row r="185" spans="3:4">
      <c r="C185" s="43">
        <v>1880</v>
      </c>
      <c r="D185" s="75">
        <v>30.247971278985535</v>
      </c>
    </row>
    <row r="186" spans="3:4">
      <c r="C186" s="43">
        <v>1881</v>
      </c>
      <c r="D186" s="75">
        <v>29.671496472434377</v>
      </c>
    </row>
    <row r="187" spans="3:4">
      <c r="C187" s="43">
        <v>1882</v>
      </c>
      <c r="D187" s="75">
        <v>29.256852505328805</v>
      </c>
    </row>
    <row r="188" spans="3:4">
      <c r="C188" s="43">
        <v>1883</v>
      </c>
      <c r="D188" s="75">
        <v>29.449014148416765</v>
      </c>
    </row>
    <row r="189" spans="3:4">
      <c r="C189" s="43">
        <v>1884</v>
      </c>
      <c r="D189" s="75">
        <v>29.821899554893864</v>
      </c>
    </row>
    <row r="190" spans="3:4">
      <c r="C190" s="43">
        <v>1885</v>
      </c>
      <c r="D190" s="75">
        <v>30.422986375771355</v>
      </c>
    </row>
    <row r="191" spans="3:4">
      <c r="C191" s="43">
        <v>1886</v>
      </c>
      <c r="D191" s="75">
        <v>32.003318659016244</v>
      </c>
    </row>
    <row r="192" spans="3:4">
      <c r="C192" s="43">
        <v>1887</v>
      </c>
      <c r="D192" s="75">
        <v>31.293321991028062</v>
      </c>
    </row>
    <row r="193" spans="3:4">
      <c r="C193" s="43">
        <v>1888</v>
      </c>
      <c r="D193" s="75">
        <v>28.162584243087952</v>
      </c>
    </row>
    <row r="194" spans="3:4">
      <c r="C194" s="43">
        <v>1889</v>
      </c>
      <c r="D194" s="75">
        <v>27.424065681332511</v>
      </c>
    </row>
    <row r="195" spans="3:4">
      <c r="C195" s="43">
        <v>1890</v>
      </c>
      <c r="D195" s="75">
        <v>29.080373857163412</v>
      </c>
    </row>
    <row r="196" spans="3:4">
      <c r="C196" s="43">
        <v>1891</v>
      </c>
      <c r="D196" s="75">
        <v>27.683422911623161</v>
      </c>
    </row>
    <row r="197" spans="3:4">
      <c r="C197" s="43">
        <v>1892</v>
      </c>
      <c r="D197" s="75">
        <v>30.11458191525027</v>
      </c>
    </row>
    <row r="198" spans="3:4">
      <c r="C198" s="43">
        <v>1893</v>
      </c>
      <c r="D198" s="75">
        <v>30.242921089099379</v>
      </c>
    </row>
    <row r="199" spans="3:4">
      <c r="C199" s="43">
        <v>1894</v>
      </c>
      <c r="D199" s="75">
        <v>31.477329955406375</v>
      </c>
    </row>
    <row r="200" spans="3:4">
      <c r="C200" s="43">
        <v>1895</v>
      </c>
      <c r="D200" s="75">
        <v>30.881027777592116</v>
      </c>
    </row>
    <row r="201" spans="3:4">
      <c r="C201" s="43">
        <v>1896</v>
      </c>
      <c r="D201" s="75">
        <v>28.192185055606426</v>
      </c>
    </row>
    <row r="202" spans="3:4">
      <c r="C202" s="43">
        <v>1897</v>
      </c>
      <c r="D202" s="75">
        <v>28.09434096401781</v>
      </c>
    </row>
    <row r="203" spans="3:4">
      <c r="C203" s="43">
        <v>1898</v>
      </c>
      <c r="D203" s="75">
        <v>31.716317089951744</v>
      </c>
    </row>
    <row r="204" spans="3:4">
      <c r="C204" s="43">
        <v>1899</v>
      </c>
      <c r="D204" s="75">
        <v>28.982589554889575</v>
      </c>
    </row>
    <row r="205" spans="3:4">
      <c r="C205" s="43">
        <v>1900</v>
      </c>
      <c r="D205" s="75">
        <v>29.729140095858082</v>
      </c>
    </row>
    <row r="206" spans="3:4">
      <c r="C206" s="43">
        <v>1901</v>
      </c>
      <c r="D206" s="75">
        <v>30.454412131460241</v>
      </c>
    </row>
    <row r="207" spans="3:4">
      <c r="C207" s="43">
        <v>1902</v>
      </c>
      <c r="D207" s="75">
        <v>28.635990575753656</v>
      </c>
    </row>
    <row r="208" spans="3:4">
      <c r="C208" s="43">
        <v>1903</v>
      </c>
      <c r="D208" s="75">
        <v>30.457371129958339</v>
      </c>
    </row>
    <row r="209" spans="3:4">
      <c r="C209" s="43">
        <v>1904</v>
      </c>
      <c r="D209" s="75">
        <v>31.078913201582907</v>
      </c>
    </row>
    <row r="210" spans="3:4">
      <c r="C210" s="43">
        <v>1905</v>
      </c>
      <c r="D210" s="75">
        <v>28.603704315608841</v>
      </c>
    </row>
    <row r="211" spans="3:4">
      <c r="C211" s="43">
        <v>1906</v>
      </c>
      <c r="D211" s="75">
        <v>28.83893966870129</v>
      </c>
    </row>
    <row r="212" spans="3:4">
      <c r="C212" s="43">
        <v>1907</v>
      </c>
      <c r="D212" s="75">
        <v>29.283112053776062</v>
      </c>
    </row>
    <row r="213" spans="3:4">
      <c r="C213" s="43">
        <v>1908</v>
      </c>
      <c r="D213" s="75">
        <v>32.503024255843556</v>
      </c>
    </row>
    <row r="214" spans="3:4">
      <c r="C214" s="43">
        <v>1909</v>
      </c>
      <c r="D214" s="75">
        <v>29.246105397791165</v>
      </c>
    </row>
    <row r="215" spans="3:4">
      <c r="C215" s="43">
        <v>1910</v>
      </c>
      <c r="D215" s="75">
        <v>29.357275212598861</v>
      </c>
    </row>
    <row r="216" spans="3:4">
      <c r="C216" s="43">
        <v>1911</v>
      </c>
      <c r="D216" s="75">
        <v>29.91254184243714</v>
      </c>
    </row>
    <row r="217" spans="3:4">
      <c r="C217" s="43">
        <v>1912</v>
      </c>
      <c r="D217" s="75">
        <v>29.262028472154977</v>
      </c>
    </row>
    <row r="218" spans="3:4">
      <c r="C218" s="43">
        <v>1913</v>
      </c>
      <c r="D218" s="75">
        <v>28.83933250702141</v>
      </c>
    </row>
    <row r="219" spans="3:4">
      <c r="C219" s="43">
        <v>1914</v>
      </c>
      <c r="D219" s="75">
        <v>30.898800084797749</v>
      </c>
    </row>
    <row r="220" spans="3:4">
      <c r="C220" s="43">
        <v>1915</v>
      </c>
      <c r="D220" s="75">
        <v>32.480518244020942</v>
      </c>
    </row>
    <row r="221" spans="3:4">
      <c r="C221" s="43">
        <v>1916</v>
      </c>
      <c r="D221" s="75">
        <v>32.598020783693165</v>
      </c>
    </row>
    <row r="222" spans="3:4">
      <c r="C222" s="43">
        <v>1917</v>
      </c>
      <c r="D222" s="75">
        <v>35.242815318194694</v>
      </c>
    </row>
    <row r="223" spans="3:4">
      <c r="C223" s="43">
        <v>1918</v>
      </c>
      <c r="D223" s="75">
        <v>33.046888102435332</v>
      </c>
    </row>
    <row r="224" spans="3:4">
      <c r="C224" s="43">
        <v>1919</v>
      </c>
      <c r="D224" s="75">
        <v>35.643934650451179</v>
      </c>
    </row>
    <row r="225" spans="3:4">
      <c r="C225" s="43">
        <v>1920</v>
      </c>
      <c r="D225" s="75">
        <v>33.687072262903186</v>
      </c>
    </row>
    <row r="226" spans="3:4">
      <c r="C226" s="43">
        <v>1921</v>
      </c>
      <c r="D226" s="75">
        <v>38.335058179526357</v>
      </c>
    </row>
    <row r="227" spans="3:4">
      <c r="C227" s="43">
        <v>1922</v>
      </c>
      <c r="D227" s="75">
        <v>36.826755776969108</v>
      </c>
    </row>
    <row r="228" spans="3:4">
      <c r="C228" s="43">
        <v>1923</v>
      </c>
      <c r="D228" s="75">
        <v>33.093811610164551</v>
      </c>
    </row>
    <row r="229" spans="3:4">
      <c r="C229" s="43">
        <v>1924</v>
      </c>
      <c r="D229" s="75">
        <v>33.465580159807679</v>
      </c>
    </row>
    <row r="230" spans="3:4">
      <c r="C230" s="43">
        <v>1925</v>
      </c>
      <c r="D230" s="75">
        <v>34.180981483503381</v>
      </c>
    </row>
    <row r="231" spans="3:4">
      <c r="C231" s="43">
        <v>1926</v>
      </c>
      <c r="D231" s="75">
        <v>31.992538865117055</v>
      </c>
    </row>
    <row r="232" spans="3:4">
      <c r="C232" s="43">
        <v>1927</v>
      </c>
      <c r="D232" s="75">
        <v>32.00735915013049</v>
      </c>
    </row>
    <row r="233" spans="3:4">
      <c r="C233" s="43">
        <v>1928</v>
      </c>
      <c r="D233" s="75">
        <v>34.02611273678405</v>
      </c>
    </row>
    <row r="234" spans="3:4">
      <c r="C234" s="43">
        <v>1929</v>
      </c>
      <c r="D234" s="75">
        <v>33.413230934475465</v>
      </c>
    </row>
    <row r="235" spans="3:4">
      <c r="C235" s="43">
        <v>1930</v>
      </c>
      <c r="D235" s="75">
        <v>33.752138321825669</v>
      </c>
    </row>
    <row r="236" spans="3:4">
      <c r="C236" s="43">
        <v>1931</v>
      </c>
      <c r="D236" s="75">
        <v>36.69698895685471</v>
      </c>
    </row>
    <row r="237" spans="3:4">
      <c r="C237" s="43">
        <v>1932</v>
      </c>
      <c r="D237" s="75">
        <v>45.222340812639708</v>
      </c>
    </row>
    <row r="238" spans="3:4">
      <c r="C238" s="43">
        <v>1933</v>
      </c>
      <c r="D238" s="75">
        <v>49.857200137105437</v>
      </c>
    </row>
    <row r="239" spans="3:4">
      <c r="C239" s="43">
        <v>1934</v>
      </c>
      <c r="D239" s="75">
        <v>46.191808341700593</v>
      </c>
    </row>
    <row r="240" spans="3:4">
      <c r="C240" s="43">
        <v>1935</v>
      </c>
      <c r="D240" s="75">
        <v>44.008089578190926</v>
      </c>
    </row>
    <row r="241" spans="3:4">
      <c r="C241" s="43">
        <v>1936</v>
      </c>
      <c r="D241" s="75">
        <v>40.40424560975606</v>
      </c>
    </row>
    <row r="242" spans="3:4">
      <c r="C242" s="43">
        <v>1937</v>
      </c>
      <c r="D242" s="75">
        <v>39.856855051258982</v>
      </c>
    </row>
    <row r="243" spans="3:4">
      <c r="C243" s="43">
        <v>1938</v>
      </c>
      <c r="D243" s="75">
        <v>43.69988659220806</v>
      </c>
    </row>
    <row r="244" spans="3:4">
      <c r="C244" s="43">
        <v>1939</v>
      </c>
      <c r="D244" s="75">
        <v>46.050311727712391</v>
      </c>
    </row>
    <row r="245" spans="3:4">
      <c r="C245" s="43">
        <v>1940</v>
      </c>
      <c r="D245" s="75">
        <v>43.806702183884489</v>
      </c>
    </row>
    <row r="246" spans="3:4">
      <c r="C246" s="43">
        <v>1941</v>
      </c>
      <c r="D246" s="75">
        <v>38.217415443905068</v>
      </c>
    </row>
    <row r="247" spans="3:4">
      <c r="C247" s="43">
        <v>1942</v>
      </c>
      <c r="D247" s="75">
        <v>31.885499027206937</v>
      </c>
    </row>
    <row r="248" spans="3:4">
      <c r="C248" s="43">
        <v>1943</v>
      </c>
      <c r="D248" s="75">
        <v>26.349668270600635</v>
      </c>
    </row>
    <row r="249" spans="3:4">
      <c r="C249" s="43">
        <v>1944</v>
      </c>
      <c r="D249" s="75">
        <v>24.559227811042085</v>
      </c>
    </row>
    <row r="250" spans="3:4">
      <c r="C250" s="43">
        <v>1945</v>
      </c>
      <c r="D250" s="75">
        <v>19.754629974385992</v>
      </c>
    </row>
    <row r="251" spans="3:4">
      <c r="C251" s="43">
        <v>1946</v>
      </c>
      <c r="D251" s="75">
        <v>18.952773948883596</v>
      </c>
    </row>
    <row r="252" spans="3:4">
      <c r="C252" s="43">
        <v>1947</v>
      </c>
      <c r="D252" s="75">
        <v>19.187498065980577</v>
      </c>
    </row>
    <row r="253" spans="3:4">
      <c r="C253" s="43">
        <v>1948</v>
      </c>
      <c r="D253" s="75">
        <v>19.824454290084237</v>
      </c>
    </row>
    <row r="254" spans="3:4">
      <c r="C254" s="43">
        <v>1949</v>
      </c>
      <c r="D254" s="75">
        <v>20.159341940349773</v>
      </c>
    </row>
    <row r="255" spans="3:4">
      <c r="C255" s="43">
        <v>1950</v>
      </c>
      <c r="D255" s="75">
        <v>21.71241994730465</v>
      </c>
    </row>
    <row r="256" spans="3:4">
      <c r="C256" s="43">
        <v>1951</v>
      </c>
      <c r="D256" s="75">
        <v>22.340302173113841</v>
      </c>
    </row>
    <row r="257" spans="3:4">
      <c r="C257" s="43">
        <v>1952</v>
      </c>
      <c r="D257" s="75">
        <v>23.721481438183165</v>
      </c>
    </row>
    <row r="258" spans="3:4">
      <c r="C258" s="43">
        <v>1953</v>
      </c>
      <c r="D258" s="75">
        <v>23.754764142896637</v>
      </c>
    </row>
    <row r="259" spans="3:4">
      <c r="C259" s="43">
        <v>1954</v>
      </c>
      <c r="D259" s="75">
        <v>24.799431668802303</v>
      </c>
    </row>
    <row r="260" spans="3:4">
      <c r="C260" s="43">
        <v>1955</v>
      </c>
      <c r="D260" s="75">
        <v>25.429356195309396</v>
      </c>
    </row>
    <row r="261" spans="3:4">
      <c r="C261" s="43">
        <v>1956</v>
      </c>
      <c r="D261" s="75">
        <v>27.010479995443344</v>
      </c>
    </row>
    <row r="262" spans="3:4">
      <c r="C262" s="43">
        <v>1957</v>
      </c>
      <c r="D262" s="75">
        <v>28.717983582020413</v>
      </c>
    </row>
    <row r="263" spans="3:4">
      <c r="C263" s="43">
        <v>1958</v>
      </c>
      <c r="D263" s="75">
        <v>30.939196961090605</v>
      </c>
    </row>
    <row r="264" spans="3:4">
      <c r="C264" s="43">
        <v>1959</v>
      </c>
      <c r="D264" s="75">
        <v>31.646896113839283</v>
      </c>
    </row>
    <row r="265" spans="3:4">
      <c r="C265" s="43">
        <v>1960</v>
      </c>
      <c r="D265" s="75">
        <v>35.185669901261875</v>
      </c>
    </row>
    <row r="266" spans="3:4">
      <c r="C266" s="43">
        <v>1961</v>
      </c>
      <c r="D266" s="75">
        <v>38.818655402321241</v>
      </c>
    </row>
    <row r="267" spans="3:4">
      <c r="C267" s="43">
        <v>1962</v>
      </c>
      <c r="D267" s="75">
        <v>40.126049698928099</v>
      </c>
    </row>
    <row r="268" spans="3:4">
      <c r="C268" s="43">
        <v>1963</v>
      </c>
      <c r="D268" s="75">
        <v>41.895583626306511</v>
      </c>
    </row>
    <row r="269" spans="3:4">
      <c r="C269" s="43">
        <v>1964</v>
      </c>
      <c r="D269" s="75">
        <v>44.376359522872079</v>
      </c>
    </row>
    <row r="270" spans="3:4">
      <c r="C270" s="43">
        <v>1965</v>
      </c>
      <c r="D270" s="75">
        <v>44.221863817429103</v>
      </c>
    </row>
    <row r="271" spans="3:4">
      <c r="C271" s="43">
        <v>1966</v>
      </c>
      <c r="D271" s="75">
        <v>46.032389206093697</v>
      </c>
    </row>
    <row r="272" spans="3:4">
      <c r="C272" s="43">
        <v>1967</v>
      </c>
      <c r="D272" s="75">
        <v>49.909175364497678</v>
      </c>
    </row>
    <row r="273" spans="3:4">
      <c r="C273" s="43">
        <v>1968</v>
      </c>
      <c r="D273" s="75">
        <v>53.710777481402616</v>
      </c>
    </row>
    <row r="274" spans="3:4">
      <c r="C274" s="43">
        <v>1969</v>
      </c>
      <c r="D274" s="75">
        <v>58.460775545852663</v>
      </c>
    </row>
    <row r="275" spans="3:4">
      <c r="C275" s="43">
        <v>1970</v>
      </c>
      <c r="D275" s="75">
        <v>64.631400369901684</v>
      </c>
    </row>
    <row r="276" spans="3:4">
      <c r="C276" s="43">
        <v>1971</v>
      </c>
      <c r="D276" s="75">
        <v>65.602482736573293</v>
      </c>
    </row>
    <row r="277" spans="3:4">
      <c r="C277" s="43">
        <v>1972</v>
      </c>
      <c r="D277" s="75">
        <v>67.323690697953779</v>
      </c>
    </row>
    <row r="278" spans="3:4">
      <c r="C278" s="43">
        <v>1973</v>
      </c>
      <c r="D278" s="75">
        <v>68.510785320003109</v>
      </c>
    </row>
    <row r="279" spans="3:4">
      <c r="C279" s="43">
        <v>1974</v>
      </c>
      <c r="D279" s="75">
        <v>67.581212195794166</v>
      </c>
    </row>
    <row r="280" spans="3:4">
      <c r="C280" s="43">
        <v>1975</v>
      </c>
      <c r="D280" s="75">
        <v>69.665044806039546</v>
      </c>
    </row>
    <row r="281" spans="3:4">
      <c r="C281" s="43">
        <v>1976</v>
      </c>
      <c r="D281" s="75">
        <v>68.741917472967273</v>
      </c>
    </row>
    <row r="282" spans="3:4">
      <c r="C282" s="43">
        <v>1977</v>
      </c>
      <c r="D282" s="75">
        <v>68.676162632155609</v>
      </c>
    </row>
    <row r="283" spans="3:4">
      <c r="C283" s="43">
        <v>1978</v>
      </c>
      <c r="D283" s="75">
        <v>68.49735533120041</v>
      </c>
    </row>
    <row r="284" spans="3:4">
      <c r="C284" s="43">
        <v>1979</v>
      </c>
      <c r="D284" s="75">
        <v>70.055480275369391</v>
      </c>
    </row>
    <row r="285" spans="3:4">
      <c r="C285" s="43">
        <v>1980</v>
      </c>
      <c r="D285" s="75">
        <v>72.281503885870364</v>
      </c>
    </row>
    <row r="286" spans="3:4">
      <c r="C286" s="43">
        <v>1981</v>
      </c>
      <c r="D286" s="75">
        <v>72.944021508940793</v>
      </c>
    </row>
    <row r="287" spans="3:4">
      <c r="C287" s="43">
        <v>1982</v>
      </c>
      <c r="D287" s="75">
        <v>76.823506737691162</v>
      </c>
    </row>
    <row r="288" spans="3:4">
      <c r="C288" s="43">
        <v>1983</v>
      </c>
      <c r="D288" s="75">
        <v>75.617768184706549</v>
      </c>
    </row>
    <row r="289" spans="3:4">
      <c r="C289" s="43">
        <v>1984</v>
      </c>
      <c r="D289" s="75">
        <v>73.414721444470274</v>
      </c>
    </row>
    <row r="290" spans="3:4">
      <c r="C290" s="43">
        <v>1985</v>
      </c>
      <c r="D290" s="75">
        <v>74.000873711066532</v>
      </c>
    </row>
    <row r="291" spans="3:4">
      <c r="C291" s="43">
        <v>1986</v>
      </c>
      <c r="D291" s="75">
        <v>73.831874650619895</v>
      </c>
    </row>
    <row r="292" spans="3:4">
      <c r="C292" s="43">
        <v>1987</v>
      </c>
      <c r="D292" s="75">
        <v>74.587977245602133</v>
      </c>
    </row>
    <row r="293" spans="3:4">
      <c r="C293" s="43">
        <v>1988</v>
      </c>
      <c r="D293" s="75">
        <v>76.379673282851229</v>
      </c>
    </row>
    <row r="294" spans="3:4">
      <c r="C294" s="43">
        <v>1989</v>
      </c>
      <c r="D294" s="75">
        <v>77.81249633815672</v>
      </c>
    </row>
    <row r="295" spans="3:4">
      <c r="C295" s="43">
        <v>1990</v>
      </c>
      <c r="D295" s="75">
        <v>80.985113061931358</v>
      </c>
    </row>
    <row r="296" spans="3:4">
      <c r="C296" s="43">
        <v>1991</v>
      </c>
      <c r="D296" s="75">
        <v>84.825375966207133</v>
      </c>
    </row>
    <row r="297" spans="3:4">
      <c r="C297" s="43">
        <v>1992</v>
      </c>
      <c r="D297" s="75">
        <v>83.624716139440508</v>
      </c>
    </row>
    <row r="298" spans="3:4">
      <c r="C298" s="43">
        <v>1993</v>
      </c>
      <c r="D298" s="75">
        <v>82.296562397976487</v>
      </c>
    </row>
    <row r="299" spans="3:4">
      <c r="C299" s="43">
        <v>1994</v>
      </c>
      <c r="D299" s="75">
        <v>80.422694547240482</v>
      </c>
    </row>
    <row r="300" spans="3:4">
      <c r="C300" s="43">
        <v>1995</v>
      </c>
      <c r="D300" s="75">
        <v>80.723033364565907</v>
      </c>
    </row>
    <row r="301" spans="3:4">
      <c r="C301" s="43">
        <v>1996</v>
      </c>
      <c r="D301" s="75">
        <v>80.591846095567206</v>
      </c>
    </row>
    <row r="302" spans="3:4">
      <c r="C302" s="43">
        <v>1997</v>
      </c>
      <c r="D302" s="75">
        <v>79.135577707873935</v>
      </c>
    </row>
    <row r="303" spans="3:4">
      <c r="C303" s="43">
        <v>1998</v>
      </c>
      <c r="D303" s="75">
        <v>75.003390625712967</v>
      </c>
    </row>
    <row r="304" spans="3:4">
      <c r="C304" s="43">
        <v>1999</v>
      </c>
      <c r="D304" s="75">
        <v>72.074400717364568</v>
      </c>
    </row>
    <row r="305" spans="3:4">
      <c r="C305" s="43">
        <v>2000</v>
      </c>
      <c r="D305" s="75">
        <v>71.413305363620353</v>
      </c>
    </row>
    <row r="306" spans="3:4">
      <c r="C306" s="43">
        <v>2001</v>
      </c>
      <c r="D306" s="75">
        <v>71.419385357356603</v>
      </c>
    </row>
    <row r="307" spans="3:4">
      <c r="C307" s="43">
        <v>2002</v>
      </c>
      <c r="D307" s="75">
        <v>70.85981801199857</v>
      </c>
    </row>
    <row r="308" spans="3:4">
      <c r="C308" s="43">
        <v>2003</v>
      </c>
      <c r="D308" s="75">
        <v>70.776519389454307</v>
      </c>
    </row>
    <row r="309" spans="3:4">
      <c r="C309" s="43">
        <v>2004</v>
      </c>
      <c r="D309" s="75">
        <v>70.589869444624142</v>
      </c>
    </row>
    <row r="310" spans="3:4">
      <c r="C310" s="43">
        <v>2005</v>
      </c>
      <c r="D310" s="75">
        <v>70.009234761819698</v>
      </c>
    </row>
    <row r="311" spans="3:4">
      <c r="C311" s="43">
        <v>2006</v>
      </c>
      <c r="D311" s="75">
        <v>70.01824852542677</v>
      </c>
    </row>
    <row r="312" spans="3:4">
      <c r="C312" s="43">
        <v>2007</v>
      </c>
      <c r="D312" s="75">
        <v>70.85153023300677</v>
      </c>
    </row>
    <row r="313" spans="3:4">
      <c r="C313" s="43">
        <v>2008</v>
      </c>
      <c r="D313" s="75">
        <v>71.014721937317105</v>
      </c>
    </row>
    <row r="314" spans="3:4">
      <c r="C314" s="43">
        <v>2009</v>
      </c>
      <c r="D314" s="75">
        <v>70.17040588224279</v>
      </c>
    </row>
    <row r="315" spans="3:4">
      <c r="C315" s="44">
        <v>2010</v>
      </c>
      <c r="D315" s="76">
        <v>72.118827315049444</v>
      </c>
    </row>
    <row r="317" spans="3:4">
      <c r="C317" t="s">
        <v>48</v>
      </c>
    </row>
    <row r="318" spans="3:4">
      <c r="C318" t="s">
        <v>49</v>
      </c>
    </row>
  </sheetData>
  <phoneticPr fontId="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8"/>
  <sheetViews>
    <sheetView workbookViewId="0"/>
  </sheetViews>
  <sheetFormatPr defaultRowHeight="18"/>
  <cols>
    <col min="3" max="10" width="9.8984375" bestFit="1" customWidth="1"/>
  </cols>
  <sheetData>
    <row r="2" spans="2:10">
      <c r="B2" t="s">
        <v>60</v>
      </c>
    </row>
    <row r="3" spans="2:10">
      <c r="J3" t="s">
        <v>442</v>
      </c>
    </row>
    <row r="4" spans="2:10" ht="44.4" customHeight="1">
      <c r="B4" s="48"/>
      <c r="C4" s="48" t="s">
        <v>58</v>
      </c>
      <c r="D4" s="48" t="s">
        <v>51</v>
      </c>
      <c r="E4" s="48" t="s">
        <v>52</v>
      </c>
      <c r="F4" s="48" t="s">
        <v>53</v>
      </c>
      <c r="G4" s="48" t="s">
        <v>54</v>
      </c>
      <c r="H4" s="48" t="s">
        <v>55</v>
      </c>
      <c r="I4" s="48" t="s">
        <v>56</v>
      </c>
      <c r="J4" s="48" t="s">
        <v>57</v>
      </c>
    </row>
    <row r="5" spans="2:10">
      <c r="B5" s="38">
        <v>1820</v>
      </c>
      <c r="C5" s="75">
        <v>85.946786467883271</v>
      </c>
      <c r="D5" s="75">
        <v>48.094406065562097</v>
      </c>
      <c r="E5" s="75">
        <v>38.427330807353471</v>
      </c>
      <c r="F5" s="75"/>
      <c r="G5" s="75">
        <v>35.931478224895564</v>
      </c>
      <c r="H5" s="75">
        <v>33.073872285307019</v>
      </c>
      <c r="I5" s="75">
        <v>37.801896403553961</v>
      </c>
      <c r="J5" s="75">
        <v>27.36507614502019</v>
      </c>
    </row>
    <row r="6" spans="2:10">
      <c r="B6" s="38">
        <v>1821</v>
      </c>
      <c r="C6" s="75">
        <v>86.257874101326479</v>
      </c>
      <c r="D6" s="75">
        <v>48.163395885642387</v>
      </c>
      <c r="E6" s="75">
        <v>38.754839710779052</v>
      </c>
      <c r="F6" s="75"/>
      <c r="G6" s="75">
        <v>36.086735570265304</v>
      </c>
      <c r="H6" s="75">
        <v>33.001892753403887</v>
      </c>
      <c r="I6" s="75">
        <v>37.903934168114269</v>
      </c>
      <c r="J6" s="75">
        <v>27.531618754972158</v>
      </c>
    </row>
    <row r="7" spans="2:10">
      <c r="B7" s="38">
        <v>1822</v>
      </c>
      <c r="C7" s="75">
        <v>86.398084130540752</v>
      </c>
      <c r="D7" s="75">
        <v>48.137292625125284</v>
      </c>
      <c r="E7" s="75">
        <v>39.005002937506561</v>
      </c>
      <c r="F7" s="75"/>
      <c r="G7" s="75">
        <v>36.170428268749703</v>
      </c>
      <c r="H7" s="75">
        <v>32.865118115420863</v>
      </c>
      <c r="I7" s="75">
        <v>37.930989514410257</v>
      </c>
      <c r="J7" s="75">
        <v>27.643416091409655</v>
      </c>
    </row>
    <row r="8" spans="2:10">
      <c r="B8" s="38">
        <v>1823</v>
      </c>
      <c r="C8" s="75">
        <v>85.630285291262112</v>
      </c>
      <c r="D8" s="75">
        <v>47.606894723958639</v>
      </c>
      <c r="E8" s="75">
        <v>38.842354885225447</v>
      </c>
      <c r="F8" s="75"/>
      <c r="G8" s="75">
        <v>35.873598602271159</v>
      </c>
      <c r="H8" s="75">
        <v>32.3858789849141</v>
      </c>
      <c r="I8" s="75">
        <v>37.559938084896935</v>
      </c>
      <c r="J8" s="75">
        <v>27.463659068252909</v>
      </c>
    </row>
    <row r="9" spans="2:10">
      <c r="B9" s="38">
        <v>1824</v>
      </c>
      <c r="C9" s="75">
        <v>82.715514591036694</v>
      </c>
      <c r="D9" s="75">
        <v>45.888093735305254</v>
      </c>
      <c r="E9" s="75">
        <v>37.696461857910194</v>
      </c>
      <c r="F9" s="75"/>
      <c r="G9" s="75">
        <v>34.676072509413117</v>
      </c>
      <c r="H9" s="75">
        <v>31.104172161655026</v>
      </c>
      <c r="I9" s="75">
        <v>36.248891668666552</v>
      </c>
      <c r="J9" s="75">
        <v>26.591961987403838</v>
      </c>
    </row>
    <row r="10" spans="2:10">
      <c r="B10" s="38">
        <v>1825</v>
      </c>
      <c r="C10" s="75">
        <v>82.351105033662321</v>
      </c>
      <c r="D10" s="75">
        <v>45.588852228212509</v>
      </c>
      <c r="E10" s="75">
        <v>37.70444239251151</v>
      </c>
      <c r="F10" s="75"/>
      <c r="G10" s="75">
        <v>34.546585089332041</v>
      </c>
      <c r="H10" s="75">
        <v>30.790062658907313</v>
      </c>
      <c r="I10" s="75">
        <v>36.057058866394165</v>
      </c>
      <c r="J10" s="75">
        <v>26.53715723086183</v>
      </c>
    </row>
    <row r="11" spans="2:10">
      <c r="B11" s="38">
        <v>1826</v>
      </c>
      <c r="C11" s="75">
        <v>88.516948684708908</v>
      </c>
      <c r="D11" s="75">
        <v>48.898710255085128</v>
      </c>
      <c r="E11" s="75">
        <v>40.713041048981601</v>
      </c>
      <c r="F11" s="75"/>
      <c r="G11" s="75">
        <v>37.1579992718056</v>
      </c>
      <c r="H11" s="75">
        <v>32.906605190731582</v>
      </c>
      <c r="I11" s="75">
        <v>38.722484512875916</v>
      </c>
      <c r="J11" s="75">
        <v>28.590536089366875</v>
      </c>
    </row>
    <row r="12" spans="2:10">
      <c r="B12" s="38">
        <v>1827</v>
      </c>
      <c r="C12" s="75">
        <v>83.580283512796655</v>
      </c>
      <c r="D12" s="75">
        <v>46.074651231580646</v>
      </c>
      <c r="E12" s="75">
        <v>38.616241896793966</v>
      </c>
      <c r="F12" s="75"/>
      <c r="G12" s="75">
        <v>35.108912957753184</v>
      </c>
      <c r="H12" s="75">
        <v>30.894556258034299</v>
      </c>
      <c r="I12" s="75">
        <v>36.530810060633002</v>
      </c>
      <c r="J12" s="75">
        <v>27.058275027321599</v>
      </c>
    </row>
    <row r="13" spans="2:10">
      <c r="B13" s="38">
        <v>1828</v>
      </c>
      <c r="C13" s="75">
        <v>84.848017778517388</v>
      </c>
      <c r="D13" s="75">
        <v>46.675890996627984</v>
      </c>
      <c r="E13" s="75">
        <v>39.376984387767862</v>
      </c>
      <c r="F13" s="75"/>
      <c r="G13" s="75">
        <v>35.664849409255993</v>
      </c>
      <c r="H13" s="75">
        <v>31.185104828248367</v>
      </c>
      <c r="I13" s="75">
        <v>37.052591339386268</v>
      </c>
      <c r="J13" s="75">
        <v>27.531383801006466</v>
      </c>
    </row>
    <row r="14" spans="2:10">
      <c r="B14" s="38">
        <v>1829</v>
      </c>
      <c r="C14" s="75">
        <v>85.62786017439899</v>
      </c>
      <c r="D14" s="75">
        <v>47.007170372192398</v>
      </c>
      <c r="E14" s="75">
        <v>39.914108468934813</v>
      </c>
      <c r="F14" s="75"/>
      <c r="G14" s="75">
        <v>36.016081740302795</v>
      </c>
      <c r="H14" s="75">
        <v>31.293477946123161</v>
      </c>
      <c r="I14" s="75">
        <v>37.360795160298665</v>
      </c>
      <c r="J14" s="75">
        <v>27.847187340115976</v>
      </c>
    </row>
    <row r="15" spans="2:10">
      <c r="B15" s="38">
        <v>1830</v>
      </c>
      <c r="C15" s="75">
        <v>83.355300696141683</v>
      </c>
      <c r="D15" s="75">
        <v>45.665234773035955</v>
      </c>
      <c r="E15" s="75">
        <v>39.023985238347478</v>
      </c>
      <c r="F15" s="75"/>
      <c r="G15" s="75">
        <v>35.082847243817</v>
      </c>
      <c r="H15" s="75">
        <v>30.290817006640768</v>
      </c>
      <c r="I15" s="75">
        <v>36.338003108366415</v>
      </c>
      <c r="J15" s="75">
        <v>27.168731610449164</v>
      </c>
    </row>
    <row r="16" spans="2:10">
      <c r="B16" s="38">
        <v>1831</v>
      </c>
      <c r="C16" s="75">
        <v>83.806434397039197</v>
      </c>
      <c r="D16" s="75">
        <v>45.81826005679951</v>
      </c>
      <c r="E16" s="75">
        <v>39.40394721072245</v>
      </c>
      <c r="F16" s="75"/>
      <c r="G16" s="75">
        <v>35.295293903289149</v>
      </c>
      <c r="H16" s="75">
        <v>30.283068575377996</v>
      </c>
      <c r="I16" s="75">
        <v>36.503513469903822</v>
      </c>
      <c r="J16" s="75">
        <v>27.376224010007999</v>
      </c>
    </row>
    <row r="17" spans="2:10">
      <c r="B17" s="38">
        <v>1832</v>
      </c>
      <c r="C17" s="75">
        <v>82.574757117214332</v>
      </c>
      <c r="D17" s="75">
        <v>45.052878619085369</v>
      </c>
      <c r="E17" s="75">
        <v>38.989798522913254</v>
      </c>
      <c r="F17" s="75"/>
      <c r="G17" s="75">
        <v>34.798633889500124</v>
      </c>
      <c r="H17" s="75">
        <v>29.670184187925248</v>
      </c>
      <c r="I17" s="75">
        <v>35.936576508136362</v>
      </c>
      <c r="J17" s="75">
        <v>27.032973920103554</v>
      </c>
    </row>
    <row r="18" spans="2:10">
      <c r="B18" s="38">
        <v>1833</v>
      </c>
      <c r="C18" s="75">
        <v>83.203547667545209</v>
      </c>
      <c r="D18" s="75">
        <v>45.303974204883609</v>
      </c>
      <c r="E18" s="75">
        <v>39.451600850608003</v>
      </c>
      <c r="F18" s="75"/>
      <c r="G18" s="75">
        <v>35.085675139809794</v>
      </c>
      <c r="H18" s="75">
        <v>29.728350585387386</v>
      </c>
      <c r="I18" s="75">
        <v>36.179780768285994</v>
      </c>
      <c r="J18" s="75">
        <v>27.297894363049313</v>
      </c>
    </row>
    <row r="19" spans="2:10">
      <c r="B19" s="38">
        <v>1834</v>
      </c>
      <c r="C19" s="75">
        <v>82.611051938775702</v>
      </c>
      <c r="D19" s="75">
        <v>44.890762739364973</v>
      </c>
      <c r="E19" s="75">
        <v>39.333105155273877</v>
      </c>
      <c r="F19" s="75"/>
      <c r="G19" s="75">
        <v>34.857555860977691</v>
      </c>
      <c r="H19" s="75">
        <v>29.351392331344673</v>
      </c>
      <c r="I19" s="75">
        <v>35.89215197006142</v>
      </c>
      <c r="J19" s="75">
        <v>27.16169274363881</v>
      </c>
    </row>
    <row r="20" spans="2:10">
      <c r="B20" s="38">
        <v>1835</v>
      </c>
      <c r="C20" s="75">
        <v>78.181288902118979</v>
      </c>
      <c r="D20" s="75">
        <v>42.398563715252777</v>
      </c>
      <c r="E20" s="75">
        <v>37.376514621514048</v>
      </c>
      <c r="F20" s="75"/>
      <c r="G20" s="75">
        <v>33.008827919394115</v>
      </c>
      <c r="H20" s="75">
        <v>27.622339756634045</v>
      </c>
      <c r="I20" s="75">
        <v>33.939385323734925</v>
      </c>
      <c r="J20" s="75">
        <v>25.759866906996841</v>
      </c>
    </row>
    <row r="21" spans="2:10">
      <c r="B21" s="38">
        <v>1836</v>
      </c>
      <c r="C21" s="75">
        <v>76.961579390553325</v>
      </c>
      <c r="D21" s="75">
        <v>41.654012407670955</v>
      </c>
      <c r="E21" s="75">
        <v>36.94237685182096</v>
      </c>
      <c r="F21" s="75"/>
      <c r="G21" s="75">
        <v>32.513781895417942</v>
      </c>
      <c r="H21" s="75">
        <v>27.039840756696943</v>
      </c>
      <c r="I21" s="75">
        <v>33.382390606597028</v>
      </c>
      <c r="J21" s="75">
        <v>25.411350299926049</v>
      </c>
    </row>
    <row r="22" spans="2:10">
      <c r="B22" s="38">
        <v>1837</v>
      </c>
      <c r="C22" s="75">
        <v>78.872996466013348</v>
      </c>
      <c r="D22" s="75">
        <v>42.604039801180328</v>
      </c>
      <c r="E22" s="75">
        <v>38.011365338134915</v>
      </c>
      <c r="F22" s="75"/>
      <c r="G22" s="75">
        <v>33.341556093202115</v>
      </c>
      <c r="H22" s="75">
        <v>27.557283432198119</v>
      </c>
      <c r="I22" s="75">
        <v>34.183506379979193</v>
      </c>
      <c r="J22" s="75">
        <v>26.096730744261592</v>
      </c>
    </row>
    <row r="23" spans="2:10">
      <c r="B23" s="38">
        <v>1838</v>
      </c>
      <c r="C23" s="75">
        <v>77.08132308128171</v>
      </c>
      <c r="D23" s="75">
        <v>41.554316838762368</v>
      </c>
      <c r="E23" s="75">
        <v>37.294802301918715</v>
      </c>
      <c r="F23" s="75"/>
      <c r="G23" s="75">
        <v>32.603820282688766</v>
      </c>
      <c r="H23" s="75">
        <v>26.781842759324903</v>
      </c>
      <c r="I23" s="75">
        <v>33.379874291493181</v>
      </c>
      <c r="J23" s="75">
        <v>25.556540354373304</v>
      </c>
    </row>
    <row r="24" spans="2:10">
      <c r="B24" s="38">
        <v>1839</v>
      </c>
      <c r="C24" s="75">
        <v>78.98310242315128</v>
      </c>
      <c r="D24" s="75">
        <v>42.496254001829271</v>
      </c>
      <c r="E24" s="75">
        <v>38.364317467013834</v>
      </c>
      <c r="F24" s="75"/>
      <c r="G24" s="75">
        <v>33.428212072464333</v>
      </c>
      <c r="H24" s="75">
        <v>27.290656919570178</v>
      </c>
      <c r="I24" s="75">
        <v>34.175858289444363</v>
      </c>
      <c r="J24" s="75">
        <v>26.240584403738961</v>
      </c>
    </row>
    <row r="25" spans="2:10">
      <c r="B25" s="38">
        <v>1840</v>
      </c>
      <c r="C25" s="75">
        <v>76.586267362939026</v>
      </c>
      <c r="D25" s="75">
        <v>41.126497389688708</v>
      </c>
      <c r="E25" s="75">
        <v>37.343825537776176</v>
      </c>
      <c r="F25" s="75"/>
      <c r="G25" s="75">
        <v>32.433016686520595</v>
      </c>
      <c r="H25" s="75">
        <v>26.316275811934382</v>
      </c>
      <c r="I25" s="75">
        <v>33.112217222320027</v>
      </c>
      <c r="J25" s="75">
        <v>25.49576427821933</v>
      </c>
    </row>
    <row r="26" spans="2:10">
      <c r="B26" s="38">
        <v>1841</v>
      </c>
      <c r="C26" s="75">
        <v>79.332099718770749</v>
      </c>
      <c r="D26" s="75">
        <v>42.518601404219311</v>
      </c>
      <c r="E26" s="75">
        <v>38.830437956649952</v>
      </c>
      <c r="F26" s="75"/>
      <c r="G26" s="75">
        <v>33.615591024978713</v>
      </c>
      <c r="H26" s="75">
        <v>27.109491090666616</v>
      </c>
      <c r="I26" s="75">
        <v>34.27210758145501</v>
      </c>
      <c r="J26" s="75">
        <v>26.462777713183094</v>
      </c>
    </row>
    <row r="27" spans="2:10">
      <c r="B27" s="38">
        <v>1842</v>
      </c>
      <c r="C27" s="75">
        <v>81.427152925678655</v>
      </c>
      <c r="D27" s="75">
        <v>43.55753271774352</v>
      </c>
      <c r="E27" s="75">
        <v>40.006373981670571</v>
      </c>
      <c r="F27" s="75"/>
      <c r="G27" s="75">
        <v>34.523460176778684</v>
      </c>
      <c r="H27" s="75">
        <v>27.672326154861853</v>
      </c>
      <c r="I27" s="75">
        <v>35.149405198204178</v>
      </c>
      <c r="J27" s="75">
        <v>27.215525975462885</v>
      </c>
    </row>
    <row r="28" spans="2:10">
      <c r="B28" s="38">
        <v>1843</v>
      </c>
      <c r="C28" s="75">
        <v>78.820134141594295</v>
      </c>
      <c r="D28" s="75">
        <v>42.082346433328397</v>
      </c>
      <c r="E28" s="75">
        <v>38.870059418057053</v>
      </c>
      <c r="F28" s="75"/>
      <c r="G28" s="75">
        <v>33.437471703296858</v>
      </c>
      <c r="H28" s="75">
        <v>26.639290172524348</v>
      </c>
      <c r="I28" s="75">
        <v>33.997353015890987</v>
      </c>
      <c r="J28" s="75">
        <v>26.395958051634032</v>
      </c>
    </row>
    <row r="29" spans="2:10">
      <c r="B29" s="38">
        <v>1844</v>
      </c>
      <c r="C29" s="75">
        <v>73.607217673986085</v>
      </c>
      <c r="D29" s="75">
        <v>39.224430784371769</v>
      </c>
      <c r="E29" s="75">
        <v>36.433286446255863</v>
      </c>
      <c r="F29" s="75"/>
      <c r="G29" s="75">
        <v>31.243941412361622</v>
      </c>
      <c r="H29" s="75">
        <v>24.741153802321751</v>
      </c>
      <c r="I29" s="75">
        <v>31.724139896550962</v>
      </c>
      <c r="J29" s="75">
        <v>24.69820176584637</v>
      </c>
    </row>
    <row r="30" spans="2:10">
      <c r="B30" s="38">
        <v>1845</v>
      </c>
      <c r="C30" s="75">
        <v>71.502465556349378</v>
      </c>
      <c r="D30" s="75">
        <v>38.030795405687819</v>
      </c>
      <c r="E30" s="75">
        <v>35.520658473066561</v>
      </c>
      <c r="F30" s="75"/>
      <c r="G30" s="75">
        <v>30.367816152028524</v>
      </c>
      <c r="H30" s="75">
        <v>23.90229425404463</v>
      </c>
      <c r="I30" s="75">
        <v>30.793161654940793</v>
      </c>
      <c r="J30" s="75">
        <v>24.038238139298272</v>
      </c>
    </row>
    <row r="31" spans="2:10">
      <c r="B31" s="38">
        <v>1846</v>
      </c>
      <c r="C31" s="75">
        <v>72.637198277617088</v>
      </c>
      <c r="D31" s="75">
        <v>38.561707016674774</v>
      </c>
      <c r="E31" s="75">
        <v>36.214588908487492</v>
      </c>
      <c r="F31" s="75"/>
      <c r="G31" s="75">
        <v>30.867166508463288</v>
      </c>
      <c r="H31" s="75">
        <v>24.149135257980554</v>
      </c>
      <c r="I31" s="75">
        <v>31.257801313370102</v>
      </c>
      <c r="J31" s="75">
        <v>24.466368313533692</v>
      </c>
    </row>
    <row r="32" spans="2:10">
      <c r="B32" s="38">
        <v>1847</v>
      </c>
      <c r="C32" s="75">
        <v>74.636623716937763</v>
      </c>
      <c r="D32" s="75">
        <v>39.5490920589978</v>
      </c>
      <c r="E32" s="75">
        <v>37.344245234910574</v>
      </c>
      <c r="F32" s="75"/>
      <c r="G32" s="75">
        <v>31.734585543983812</v>
      </c>
      <c r="H32" s="75">
        <v>24.678756169789658</v>
      </c>
      <c r="I32" s="75">
        <v>32.093689676307413</v>
      </c>
      <c r="J32" s="75">
        <v>25.187406809538732</v>
      </c>
    </row>
    <row r="33" spans="2:10">
      <c r="B33" s="38">
        <v>1848</v>
      </c>
      <c r="C33" s="75">
        <v>72.744754900963855</v>
      </c>
      <c r="D33" s="75">
        <v>38.474956267823067</v>
      </c>
      <c r="E33" s="75">
        <v>36.526128840133175</v>
      </c>
      <c r="F33" s="75"/>
      <c r="G33" s="75">
        <v>30.947370081196883</v>
      </c>
      <c r="H33" s="75">
        <v>23.922499424364318</v>
      </c>
      <c r="I33" s="75">
        <v>31.256467373844206</v>
      </c>
      <c r="J33" s="75">
        <v>24.594984340442934</v>
      </c>
    </row>
    <row r="34" spans="2:10">
      <c r="B34" s="38">
        <v>1849</v>
      </c>
      <c r="C34" s="75">
        <v>72.003072814119349</v>
      </c>
      <c r="D34" s="75">
        <v>38.012279162599981</v>
      </c>
      <c r="E34" s="75">
        <v>36.279941245253774</v>
      </c>
      <c r="F34" s="75"/>
      <c r="G34" s="75">
        <v>30.64872331091248</v>
      </c>
      <c r="H34" s="75">
        <v>23.550180436770475</v>
      </c>
      <c r="I34" s="75">
        <v>30.914482517389708</v>
      </c>
      <c r="J34" s="75">
        <v>24.389435346676425</v>
      </c>
    </row>
    <row r="35" spans="2:10">
      <c r="B35" s="38">
        <v>1850</v>
      </c>
      <c r="C35" s="75">
        <v>73.764828579875385</v>
      </c>
      <c r="D35" s="75">
        <v>38.981974248927038</v>
      </c>
      <c r="E35" s="75">
        <v>37.295983682656818</v>
      </c>
      <c r="F35" s="75"/>
      <c r="G35" s="75">
        <v>31.415797460379359</v>
      </c>
      <c r="H35" s="75">
        <v>23.995819747311188</v>
      </c>
      <c r="I35" s="75">
        <v>31.647193925248533</v>
      </c>
      <c r="J35" s="75">
        <v>25.032167914255993</v>
      </c>
    </row>
    <row r="36" spans="2:10">
      <c r="B36" s="38">
        <v>1851</v>
      </c>
      <c r="C36" s="75">
        <v>71.136583327187026</v>
      </c>
      <c r="D36" s="75">
        <v>37.235079122310225</v>
      </c>
      <c r="E36" s="75">
        <v>35.628931556052038</v>
      </c>
      <c r="F36" s="75"/>
      <c r="G36" s="75">
        <v>29.993982912134626</v>
      </c>
      <c r="H36" s="75">
        <v>22.773712257728437</v>
      </c>
      <c r="I36" s="75">
        <v>30.176079892553258</v>
      </c>
      <c r="J36" s="75">
        <v>23.929855484781495</v>
      </c>
    </row>
    <row r="37" spans="2:10">
      <c r="B37" s="38">
        <v>1852</v>
      </c>
      <c r="C37" s="75">
        <v>71.282952379465243</v>
      </c>
      <c r="D37" s="75">
        <v>36.963013460393093</v>
      </c>
      <c r="E37" s="75">
        <v>35.372819330947969</v>
      </c>
      <c r="F37" s="75"/>
      <c r="G37" s="75">
        <v>29.761075825493144</v>
      </c>
      <c r="H37" s="75">
        <v>22.462959125830775</v>
      </c>
      <c r="I37" s="75">
        <v>29.903557598328906</v>
      </c>
      <c r="J37" s="75">
        <v>23.774136220825927</v>
      </c>
    </row>
    <row r="38" spans="2:10">
      <c r="B38" s="38">
        <v>1853</v>
      </c>
      <c r="C38" s="75">
        <v>70.156644519058418</v>
      </c>
      <c r="D38" s="75">
        <v>36.045263977251516</v>
      </c>
      <c r="E38" s="75">
        <v>34.498627402839652</v>
      </c>
      <c r="F38" s="75"/>
      <c r="G38" s="75">
        <v>29.008858281532302</v>
      </c>
      <c r="H38" s="75">
        <v>21.765769348307774</v>
      </c>
      <c r="I38" s="75">
        <v>29.110815227494374</v>
      </c>
      <c r="J38" s="75">
        <v>23.202332297681927</v>
      </c>
    </row>
    <row r="39" spans="2:10">
      <c r="B39" s="38">
        <v>1854</v>
      </c>
      <c r="C39" s="75">
        <v>69.837693628879379</v>
      </c>
      <c r="D39" s="75">
        <v>35.558224225793801</v>
      </c>
      <c r="E39" s="75">
        <v>34.036468244935932</v>
      </c>
      <c r="F39" s="75"/>
      <c r="G39" s="75">
        <v>28.603910438289887</v>
      </c>
      <c r="H39" s="75">
        <v>21.33536944193353</v>
      </c>
      <c r="I39" s="75">
        <v>28.668339863074255</v>
      </c>
      <c r="J39" s="75">
        <v>22.906887291434611</v>
      </c>
    </row>
    <row r="40" spans="2:10">
      <c r="B40" s="38">
        <v>1855</v>
      </c>
      <c r="C40" s="75">
        <v>71.659875780823356</v>
      </c>
      <c r="D40" s="75">
        <v>36.163289411962971</v>
      </c>
      <c r="E40" s="75">
        <v>34.619652036240225</v>
      </c>
      <c r="F40" s="75"/>
      <c r="G40" s="75">
        <v>29.077557159759198</v>
      </c>
      <c r="H40" s="75">
        <v>21.561069798396758</v>
      </c>
      <c r="I40" s="75">
        <v>29.106656417222489</v>
      </c>
      <c r="J40" s="75">
        <v>23.314875676421938</v>
      </c>
    </row>
    <row r="41" spans="2:10">
      <c r="B41" s="38">
        <v>1856</v>
      </c>
      <c r="C41" s="75">
        <v>68.394267270368815</v>
      </c>
      <c r="D41" s="75">
        <v>34.21544177032866</v>
      </c>
      <c r="E41" s="75">
        <v>32.758710793936871</v>
      </c>
      <c r="F41" s="75"/>
      <c r="G41" s="75">
        <v>27.499100763139552</v>
      </c>
      <c r="H41" s="75">
        <v>20.270977879524843</v>
      </c>
      <c r="I41" s="75">
        <v>27.49248405163102</v>
      </c>
      <c r="J41" s="75">
        <v>22.076139073939288</v>
      </c>
    </row>
    <row r="42" spans="2:10">
      <c r="B42" s="38">
        <v>1857</v>
      </c>
      <c r="C42" s="75">
        <v>68.604315117168937</v>
      </c>
      <c r="D42" s="75">
        <v>34.027603535905911</v>
      </c>
      <c r="E42" s="75">
        <v>32.582577156412647</v>
      </c>
      <c r="F42" s="75"/>
      <c r="G42" s="75">
        <v>27.336048468755681</v>
      </c>
      <c r="H42" s="75">
        <v>20.032810699054071</v>
      </c>
      <c r="I42" s="75">
        <v>27.295816788460808</v>
      </c>
      <c r="J42" s="75">
        <v>21.971757993479134</v>
      </c>
    </row>
    <row r="43" spans="2:10">
      <c r="B43" s="38">
        <v>1858</v>
      </c>
      <c r="C43" s="75">
        <v>69.879732902677887</v>
      </c>
      <c r="D43" s="75">
        <v>34.369535603397388</v>
      </c>
      <c r="E43" s="75">
        <v>32.913699217011896</v>
      </c>
      <c r="F43" s="75"/>
      <c r="G43" s="75">
        <v>27.598642865206212</v>
      </c>
      <c r="H43" s="75">
        <v>20.107120478182221</v>
      </c>
      <c r="I43" s="75">
        <v>27.524326159167668</v>
      </c>
      <c r="J43" s="75">
        <v>22.209373591585098</v>
      </c>
    </row>
    <row r="44" spans="2:10">
      <c r="B44" s="38">
        <v>1859</v>
      </c>
      <c r="C44" s="75">
        <v>69.568365388689955</v>
      </c>
      <c r="D44" s="75">
        <v>33.93438047121203</v>
      </c>
      <c r="E44" s="75">
        <v>32.50060701270224</v>
      </c>
      <c r="F44" s="75"/>
      <c r="G44" s="75">
        <v>27.237379160035502</v>
      </c>
      <c r="H44" s="75">
        <v>19.728291003973009</v>
      </c>
      <c r="I44" s="75">
        <v>27.131049718116433</v>
      </c>
      <c r="J44" s="75">
        <v>21.944644555072628</v>
      </c>
    </row>
    <row r="45" spans="2:10">
      <c r="B45" s="38">
        <v>1860</v>
      </c>
      <c r="C45" s="75">
        <v>69.456035372037633</v>
      </c>
      <c r="D45" s="75">
        <v>33.604206262230903</v>
      </c>
      <c r="E45" s="75">
        <v>32.187945909189047</v>
      </c>
      <c r="F45" s="75"/>
      <c r="G45" s="75">
        <v>26.960750643751151</v>
      </c>
      <c r="H45" s="75">
        <v>19.414403555831328</v>
      </c>
      <c r="I45" s="75">
        <v>26.823116438373773</v>
      </c>
      <c r="J45" s="75">
        <v>21.747286356461419</v>
      </c>
    </row>
    <row r="46" spans="2:10">
      <c r="B46" s="38">
        <v>1861</v>
      </c>
      <c r="C46" s="75">
        <v>68.766626678977701</v>
      </c>
      <c r="D46" s="75">
        <v>33.125484876260302</v>
      </c>
      <c r="E46" s="75">
        <v>31.73288096956966</v>
      </c>
      <c r="F46" s="75"/>
      <c r="G46" s="75">
        <v>26.565324468082117</v>
      </c>
      <c r="H46" s="75">
        <v>19.018706975453227</v>
      </c>
      <c r="I46" s="75">
        <v>26.398057990313074</v>
      </c>
      <c r="J46" s="75">
        <v>21.45326274733204</v>
      </c>
    </row>
    <row r="47" spans="2:10">
      <c r="B47" s="38">
        <v>1862</v>
      </c>
      <c r="C47" s="75">
        <v>69.467089208690211</v>
      </c>
      <c r="D47" s="75">
        <v>33.318818658478968</v>
      </c>
      <c r="E47" s="75">
        <v>31.921556611612417</v>
      </c>
      <c r="F47" s="75"/>
      <c r="G47" s="75">
        <v>26.709059428636618</v>
      </c>
      <c r="H47" s="75">
        <v>19.010960020784619</v>
      </c>
      <c r="I47" s="75">
        <v>26.509322788519373</v>
      </c>
      <c r="J47" s="75">
        <v>21.594208758170662</v>
      </c>
    </row>
    <row r="48" spans="2:10">
      <c r="B48" s="38">
        <v>1863</v>
      </c>
      <c r="C48" s="75">
        <v>70.062836178023261</v>
      </c>
      <c r="D48" s="75">
        <v>33.461758792792359</v>
      </c>
      <c r="E48" s="75">
        <v>32.061955993683895</v>
      </c>
      <c r="F48" s="75"/>
      <c r="G48" s="75">
        <v>26.812384510358388</v>
      </c>
      <c r="H48" s="75">
        <v>18.974320173932078</v>
      </c>
      <c r="I48" s="75">
        <v>26.580442825851435</v>
      </c>
      <c r="J48" s="75">
        <v>21.702512694558962</v>
      </c>
    </row>
    <row r="49" spans="2:10">
      <c r="B49" s="38">
        <v>1864</v>
      </c>
      <c r="C49" s="75">
        <v>69.351075453710649</v>
      </c>
      <c r="D49" s="75">
        <v>32.982904566210031</v>
      </c>
      <c r="E49" s="75">
        <v>31.606507716721232</v>
      </c>
      <c r="F49" s="75"/>
      <c r="G49" s="75">
        <v>26.417686624450187</v>
      </c>
      <c r="H49" s="75">
        <v>18.587311612123077</v>
      </c>
      <c r="I49" s="75">
        <v>26.158437774842881</v>
      </c>
      <c r="J49" s="75">
        <v>21.407241639747944</v>
      </c>
    </row>
    <row r="50" spans="2:10">
      <c r="B50" s="38">
        <v>1865</v>
      </c>
      <c r="C50" s="75">
        <v>68.420456679669016</v>
      </c>
      <c r="D50" s="75">
        <v>32.405589084787792</v>
      </c>
      <c r="E50" s="75">
        <v>31.056569809891755</v>
      </c>
      <c r="F50" s="75"/>
      <c r="G50" s="75">
        <v>25.94457345684545</v>
      </c>
      <c r="H50" s="75">
        <v>18.149512245947623</v>
      </c>
      <c r="I50" s="75">
        <v>25.660036928375167</v>
      </c>
      <c r="J50" s="75">
        <v>21.047442886336238</v>
      </c>
    </row>
    <row r="51" spans="2:10">
      <c r="B51" s="38">
        <v>1866</v>
      </c>
      <c r="C51" s="75">
        <v>68.499288326043867</v>
      </c>
      <c r="D51" s="75">
        <v>32.310330627209623</v>
      </c>
      <c r="E51" s="75">
        <v>30.96852436211427</v>
      </c>
      <c r="F51" s="75"/>
      <c r="G51" s="75">
        <v>25.857720864597532</v>
      </c>
      <c r="H51" s="75">
        <v>17.985016916276219</v>
      </c>
      <c r="I51" s="75">
        <v>25.544543601686918</v>
      </c>
      <c r="J51" s="75">
        <v>21.000300847074012</v>
      </c>
    </row>
    <row r="52" spans="2:10">
      <c r="B52" s="38">
        <v>1867</v>
      </c>
      <c r="C52" s="75">
        <v>70.353944008993324</v>
      </c>
      <c r="D52" s="75">
        <v>33.051247870406065</v>
      </c>
      <c r="E52" s="75">
        <v>31.681965228173581</v>
      </c>
      <c r="F52" s="75"/>
      <c r="G52" s="75">
        <v>26.439936495974379</v>
      </c>
      <c r="H52" s="75">
        <v>18.284736136767268</v>
      </c>
      <c r="I52" s="75">
        <v>26.089687678488104</v>
      </c>
      <c r="J52" s="75">
        <v>21.496799277395827</v>
      </c>
    </row>
    <row r="53" spans="2:10">
      <c r="B53" s="38">
        <v>1868</v>
      </c>
      <c r="C53" s="75">
        <v>69.345617422378751</v>
      </c>
      <c r="D53" s="75">
        <v>32.447761063364098</v>
      </c>
      <c r="E53" s="75">
        <v>31.106685067968964</v>
      </c>
      <c r="F53" s="75"/>
      <c r="G53" s="75">
        <v>25.946718997954399</v>
      </c>
      <c r="H53" s="75">
        <v>17.841191663360391</v>
      </c>
      <c r="I53" s="75">
        <v>25.573776111929629</v>
      </c>
      <c r="J53" s="75">
        <v>21.118821149474641</v>
      </c>
    </row>
    <row r="54" spans="2:10">
      <c r="B54" s="38">
        <v>1869</v>
      </c>
      <c r="C54" s="75">
        <v>70.057052846285515</v>
      </c>
      <c r="D54" s="75">
        <v>32.651691453163572</v>
      </c>
      <c r="E54" s="75">
        <v>31.305383944390336</v>
      </c>
      <c r="F54" s="75"/>
      <c r="G54" s="75">
        <v>26.099368934438637</v>
      </c>
      <c r="H54" s="75">
        <v>17.843905613604967</v>
      </c>
      <c r="I54" s="75">
        <v>25.695063220905357</v>
      </c>
      <c r="J54" s="75">
        <v>21.266049887757067</v>
      </c>
    </row>
    <row r="55" spans="2:10">
      <c r="B55" s="38">
        <v>1870</v>
      </c>
      <c r="C55" s="75">
        <v>67.102277217200253</v>
      </c>
      <c r="D55" s="75">
        <v>31.151874510853624</v>
      </c>
      <c r="E55" s="75">
        <v>29.862476071047162</v>
      </c>
      <c r="F55" s="75"/>
      <c r="G55" s="75">
        <v>24.890667406880894</v>
      </c>
      <c r="H55" s="75">
        <v>16.920775964257178</v>
      </c>
      <c r="I55" s="75">
        <v>24.477485475873774</v>
      </c>
      <c r="J55" s="75">
        <v>20.302933220822851</v>
      </c>
    </row>
    <row r="56" spans="2:10">
      <c r="B56" s="38">
        <v>1871</v>
      </c>
      <c r="C56" s="75">
        <v>65.081042867331647</v>
      </c>
      <c r="D56" s="75">
        <v>29.957906406773237</v>
      </c>
      <c r="E56" s="75">
        <v>29.07949991763304</v>
      </c>
      <c r="F56" s="75"/>
      <c r="G56" s="75">
        <v>24.221206202786625</v>
      </c>
      <c r="H56" s="75">
        <v>16.278391962933807</v>
      </c>
      <c r="I56" s="75">
        <v>23.684113262579199</v>
      </c>
      <c r="J56" s="75">
        <v>19.622944313692777</v>
      </c>
    </row>
    <row r="57" spans="2:10">
      <c r="B57" s="38">
        <v>1872</v>
      </c>
      <c r="C57" s="75">
        <v>67.220586656324869</v>
      </c>
      <c r="D57" s="75">
        <v>30.201568129662871</v>
      </c>
      <c r="E57" s="75">
        <v>29.67741810156647</v>
      </c>
      <c r="F57" s="75"/>
      <c r="G57" s="75">
        <v>24.7026050173254</v>
      </c>
      <c r="H57" s="75">
        <v>16.416932975406397</v>
      </c>
      <c r="I57" s="75">
        <v>24.021462880058472</v>
      </c>
      <c r="J57" s="75">
        <v>19.880668560004445</v>
      </c>
    </row>
    <row r="58" spans="2:10">
      <c r="B58" s="38">
        <v>1873</v>
      </c>
      <c r="C58" s="75">
        <v>65.977579177682671</v>
      </c>
      <c r="D58" s="75">
        <v>29.920073283293785</v>
      </c>
      <c r="E58" s="75">
        <v>29.755796817091497</v>
      </c>
      <c r="F58" s="75"/>
      <c r="G58" s="75">
        <v>24.751713460252436</v>
      </c>
      <c r="H58" s="75">
        <v>16.269950571880102</v>
      </c>
      <c r="I58" s="75">
        <v>23.939717681926371</v>
      </c>
      <c r="J58" s="75">
        <v>19.791750583986829</v>
      </c>
    </row>
    <row r="59" spans="2:10">
      <c r="B59" s="38">
        <v>1874</v>
      </c>
      <c r="C59" s="75">
        <v>69.041296873705221</v>
      </c>
      <c r="D59" s="75">
        <v>29.850042220250856</v>
      </c>
      <c r="E59" s="75">
        <v>30.041617718986334</v>
      </c>
      <c r="F59" s="75"/>
      <c r="G59" s="75">
        <v>24.973697826469454</v>
      </c>
      <c r="H59" s="75">
        <v>16.24016547110276</v>
      </c>
      <c r="I59" s="75">
        <v>24.027744773328553</v>
      </c>
      <c r="J59" s="75">
        <v>19.843612827986455</v>
      </c>
    </row>
    <row r="60" spans="2:10">
      <c r="B60" s="38">
        <v>1875</v>
      </c>
      <c r="C60" s="75">
        <v>68.995343773646908</v>
      </c>
      <c r="D60" s="75">
        <v>29.635062848317322</v>
      </c>
      <c r="E60" s="75">
        <v>30.098788776527574</v>
      </c>
      <c r="F60" s="75"/>
      <c r="G60" s="75">
        <v>25.005918551169078</v>
      </c>
      <c r="H60" s="75">
        <v>16.090476694751043</v>
      </c>
      <c r="I60" s="75">
        <v>23.935717937635001</v>
      </c>
      <c r="J60" s="75">
        <v>19.747193814728366</v>
      </c>
    </row>
    <row r="61" spans="2:10">
      <c r="B61" s="38">
        <v>1876</v>
      </c>
      <c r="C61" s="75">
        <v>67.322885554516262</v>
      </c>
      <c r="D61" s="75">
        <v>29.862427639255529</v>
      </c>
      <c r="E61" s="75">
        <v>30.600393701135953</v>
      </c>
      <c r="F61" s="75"/>
      <c r="G61" s="75">
        <v>25.407567338155872</v>
      </c>
      <c r="H61" s="75">
        <v>16.180674557721058</v>
      </c>
      <c r="I61" s="75">
        <v>24.198874343039893</v>
      </c>
      <c r="J61" s="75">
        <v>19.944065551750846</v>
      </c>
    </row>
    <row r="62" spans="2:10">
      <c r="B62" s="38">
        <v>1877</v>
      </c>
      <c r="C62" s="75">
        <v>67.68914436929407</v>
      </c>
      <c r="D62" s="75">
        <v>30.104354622678713</v>
      </c>
      <c r="E62" s="75">
        <v>31.116241765250113</v>
      </c>
      <c r="F62" s="75"/>
      <c r="G62" s="75">
        <v>25.821005542047033</v>
      </c>
      <c r="H62" s="75">
        <v>16.277970904329681</v>
      </c>
      <c r="I62" s="75">
        <v>24.472964049226906</v>
      </c>
      <c r="J62" s="75">
        <v>20.149898721832159</v>
      </c>
    </row>
    <row r="63" spans="2:10">
      <c r="B63" s="38">
        <v>1878</v>
      </c>
      <c r="C63" s="75">
        <v>68.609318209425169</v>
      </c>
      <c r="D63" s="75">
        <v>30.506473396495963</v>
      </c>
      <c r="E63" s="75">
        <v>31.798453709027356</v>
      </c>
      <c r="F63" s="75"/>
      <c r="G63" s="75">
        <v>26.372377603528648</v>
      </c>
      <c r="H63" s="75">
        <v>16.460895094833852</v>
      </c>
      <c r="I63" s="75">
        <v>24.876829144043775</v>
      </c>
      <c r="J63" s="75">
        <v>20.462421621916778</v>
      </c>
    </row>
    <row r="64" spans="2:10">
      <c r="B64" s="38">
        <v>1879</v>
      </c>
      <c r="C64" s="75">
        <v>67.903119320506988</v>
      </c>
      <c r="D64" s="75">
        <v>31.16705796210773</v>
      </c>
      <c r="E64" s="75">
        <v>32.75436686833568</v>
      </c>
      <c r="F64" s="75"/>
      <c r="G64" s="75">
        <v>27.150433789561713</v>
      </c>
      <c r="H64" s="75">
        <v>16.781813386896143</v>
      </c>
      <c r="I64" s="75">
        <v>25.492003038984745</v>
      </c>
      <c r="J64" s="75">
        <v>20.948329834706527</v>
      </c>
    </row>
    <row r="65" spans="2:10">
      <c r="B65" s="38">
        <v>1880</v>
      </c>
      <c r="C65" s="75">
        <v>67.418112154586666</v>
      </c>
      <c r="D65" s="75">
        <v>30.247971278985535</v>
      </c>
      <c r="E65" s="75">
        <v>32.04314286456777</v>
      </c>
      <c r="F65" s="75"/>
      <c r="G65" s="75">
        <v>26.546890623869274</v>
      </c>
      <c r="H65" s="75">
        <v>16.252201151770894</v>
      </c>
      <c r="I65" s="75">
        <v>24.812451903677829</v>
      </c>
      <c r="J65" s="75">
        <v>20.370705818381527</v>
      </c>
    </row>
    <row r="66" spans="2:10">
      <c r="B66" s="38">
        <v>1881</v>
      </c>
      <c r="C66" s="75">
        <v>67.352050392455808</v>
      </c>
      <c r="D66" s="75">
        <v>29.671496472434377</v>
      </c>
      <c r="E66" s="75">
        <v>31.677617597651942</v>
      </c>
      <c r="F66" s="75"/>
      <c r="G66" s="75">
        <v>26.230615712335769</v>
      </c>
      <c r="H66" s="75">
        <v>15.908145153226263</v>
      </c>
      <c r="I66" s="75">
        <v>24.408385476215148</v>
      </c>
      <c r="J66" s="75">
        <v>20.020444522466175</v>
      </c>
    </row>
    <row r="67" spans="2:10">
      <c r="B67" s="38">
        <v>1882</v>
      </c>
      <c r="C67" s="75">
        <v>67.233984071412351</v>
      </c>
      <c r="D67" s="75">
        <v>29.256852505328805</v>
      </c>
      <c r="E67" s="75">
        <v>31.472135592501481</v>
      </c>
      <c r="F67" s="75"/>
      <c r="G67" s="75">
        <v>26.047483199179506</v>
      </c>
      <c r="H67" s="75">
        <v>15.651761864172956</v>
      </c>
      <c r="I67" s="75">
        <v>24.133205172568324</v>
      </c>
      <c r="J67" s="75">
        <v>19.77675603180213</v>
      </c>
    </row>
    <row r="68" spans="2:10">
      <c r="B68" s="38">
        <v>1883</v>
      </c>
      <c r="C68" s="75">
        <v>68.329516981053828</v>
      </c>
      <c r="D68" s="75">
        <v>29.449014148416765</v>
      </c>
      <c r="E68" s="75">
        <v>31.913081760617491</v>
      </c>
      <c r="F68" s="75"/>
      <c r="G68" s="75">
        <v>26.399626733747528</v>
      </c>
      <c r="H68" s="75">
        <v>15.72003027412724</v>
      </c>
      <c r="I68" s="75">
        <v>24.356131033176741</v>
      </c>
      <c r="J68" s="75">
        <v>19.94163089603521</v>
      </c>
    </row>
    <row r="69" spans="2:10">
      <c r="B69" s="38">
        <v>1884</v>
      </c>
      <c r="C69" s="75">
        <v>68.733169657168105</v>
      </c>
      <c r="D69" s="75">
        <v>29.821899554893864</v>
      </c>
      <c r="E69" s="75">
        <v>32.54984018419502</v>
      </c>
      <c r="F69" s="75"/>
      <c r="G69" s="75">
        <v>26.913678533338803</v>
      </c>
      <c r="H69" s="75">
        <v>15.883874139931823</v>
      </c>
      <c r="I69" s="75">
        <v>24.72783036565389</v>
      </c>
      <c r="J69" s="75">
        <v>20.228210134699847</v>
      </c>
    </row>
    <row r="70" spans="2:10">
      <c r="B70" s="38">
        <v>1885</v>
      </c>
      <c r="C70" s="75">
        <v>69.72087775841176</v>
      </c>
      <c r="D70" s="75">
        <v>30.422986375771355</v>
      </c>
      <c r="E70" s="75">
        <v>33.438705374249061</v>
      </c>
      <c r="F70" s="75">
        <v>24.207132767718605</v>
      </c>
      <c r="G70" s="75">
        <v>27.635941045403754</v>
      </c>
      <c r="H70" s="75">
        <v>16.167880726269125</v>
      </c>
      <c r="I70" s="75">
        <v>25.28887002100705</v>
      </c>
      <c r="J70" s="75">
        <v>20.669335578494646</v>
      </c>
    </row>
    <row r="71" spans="2:10">
      <c r="B71" s="38">
        <v>1886</v>
      </c>
      <c r="C71" s="75">
        <v>69.889142889678254</v>
      </c>
      <c r="D71" s="75">
        <v>32.003318659016244</v>
      </c>
      <c r="E71" s="75">
        <v>33.642624383533665</v>
      </c>
      <c r="F71" s="75">
        <v>23.1019410614248</v>
      </c>
      <c r="G71" s="75">
        <v>27.792044847424879</v>
      </c>
      <c r="H71" s="75">
        <v>16.11983456632089</v>
      </c>
      <c r="I71" s="75">
        <v>25.331233692883202</v>
      </c>
      <c r="J71" s="75">
        <v>20.68642720388376</v>
      </c>
    </row>
    <row r="72" spans="2:10">
      <c r="B72" s="38">
        <v>1887</v>
      </c>
      <c r="C72" s="75">
        <v>69.287167455810774</v>
      </c>
      <c r="D72" s="75">
        <v>31.293321991028062</v>
      </c>
      <c r="E72" s="75">
        <v>33.052592976169606</v>
      </c>
      <c r="F72" s="75">
        <v>26.190038408107302</v>
      </c>
      <c r="G72" s="75">
        <v>27.292733200010787</v>
      </c>
      <c r="H72" s="75">
        <v>15.696842414479804</v>
      </c>
      <c r="I72" s="75">
        <v>24.779967871691525</v>
      </c>
      <c r="J72" s="75">
        <v>20.219396388796103</v>
      </c>
    </row>
    <row r="73" spans="2:10">
      <c r="B73" s="38">
        <v>1888</v>
      </c>
      <c r="C73" s="75">
        <v>68.133858720453645</v>
      </c>
      <c r="D73" s="75">
        <v>28.162584243087952</v>
      </c>
      <c r="E73" s="75">
        <v>32.304780441850298</v>
      </c>
      <c r="F73" s="75">
        <v>24.30402598972589</v>
      </c>
      <c r="G73" s="75">
        <v>26.663918975263673</v>
      </c>
      <c r="H73" s="75">
        <v>15.208158665106689</v>
      </c>
      <c r="I73" s="75">
        <v>24.117459062879895</v>
      </c>
      <c r="J73" s="75">
        <v>19.662710434871748</v>
      </c>
    </row>
    <row r="74" spans="2:10">
      <c r="B74" s="38">
        <v>1889</v>
      </c>
      <c r="C74" s="75">
        <v>66.421554859114707</v>
      </c>
      <c r="D74" s="75">
        <v>27.424065681332511</v>
      </c>
      <c r="E74" s="75">
        <v>31.303819899742862</v>
      </c>
      <c r="F74" s="75">
        <v>21.618017827945483</v>
      </c>
      <c r="G74" s="75">
        <v>25.827053815120081</v>
      </c>
      <c r="H74" s="75">
        <v>14.610847725432329</v>
      </c>
      <c r="I74" s="75">
        <v>23.274005491992366</v>
      </c>
      <c r="J74" s="75">
        <v>18.95977966446014</v>
      </c>
    </row>
    <row r="75" spans="2:10">
      <c r="B75" s="38">
        <v>1890</v>
      </c>
      <c r="C75" s="75">
        <v>67.416926197653794</v>
      </c>
      <c r="D75" s="75">
        <v>29.080373857163412</v>
      </c>
      <c r="E75" s="75">
        <v>31.826031770524203</v>
      </c>
      <c r="F75" s="75">
        <v>21.609492448732414</v>
      </c>
      <c r="G75" s="75">
        <v>26.25343806741391</v>
      </c>
      <c r="H75" s="75">
        <v>14.728535778133342</v>
      </c>
      <c r="I75" s="75">
        <v>23.565189763508354</v>
      </c>
      <c r="J75" s="75">
        <v>19.181793060763383</v>
      </c>
    </row>
    <row r="76" spans="2:10">
      <c r="B76" s="38">
        <v>1891</v>
      </c>
      <c r="C76" s="75">
        <v>67.997908297245615</v>
      </c>
      <c r="D76" s="75">
        <v>27.683422911623161</v>
      </c>
      <c r="E76" s="75">
        <v>32.565595410668877</v>
      </c>
      <c r="F76" s="75">
        <v>19.961209545663756</v>
      </c>
      <c r="G76" s="75">
        <v>26.799970219178341</v>
      </c>
      <c r="H76" s="75">
        <v>14.916722887079056</v>
      </c>
      <c r="I76" s="75">
        <v>23.97042803611955</v>
      </c>
      <c r="J76" s="75">
        <v>19.496461643530989</v>
      </c>
    </row>
    <row r="77" spans="2:10">
      <c r="B77" s="38">
        <v>1892</v>
      </c>
      <c r="C77" s="75">
        <v>70.634718557737543</v>
      </c>
      <c r="D77" s="75">
        <v>30.11458191525027</v>
      </c>
      <c r="E77" s="75">
        <v>34.142724995632911</v>
      </c>
      <c r="F77" s="75">
        <v>22.584324677424341</v>
      </c>
      <c r="G77" s="75">
        <v>28.033157312606733</v>
      </c>
      <c r="H77" s="75">
        <v>15.482198267972475</v>
      </c>
      <c r="I77" s="75">
        <v>24.9862932949741</v>
      </c>
      <c r="J77" s="75">
        <v>20.307155780290497</v>
      </c>
    </row>
    <row r="78" spans="2:10">
      <c r="B78" s="38">
        <v>1893</v>
      </c>
      <c r="C78" s="75">
        <v>72.207758557141887</v>
      </c>
      <c r="D78" s="75">
        <v>30.242921089099379</v>
      </c>
      <c r="E78" s="75">
        <v>34.952182208063064</v>
      </c>
      <c r="F78" s="75">
        <v>25.832427952446675</v>
      </c>
      <c r="G78" s="75">
        <v>28.633377417200201</v>
      </c>
      <c r="H78" s="75">
        <v>15.693110029572566</v>
      </c>
      <c r="I78" s="75">
        <v>25.434393598202572</v>
      </c>
      <c r="J78" s="75">
        <v>20.655764981570368</v>
      </c>
    </row>
    <row r="79" spans="2:10">
      <c r="B79" s="38">
        <v>1894</v>
      </c>
      <c r="C79" s="75">
        <v>70.295078814267001</v>
      </c>
      <c r="D79" s="75">
        <v>31.477329955406375</v>
      </c>
      <c r="E79" s="75">
        <v>33.523809291352094</v>
      </c>
      <c r="F79" s="75">
        <v>27.780383001521912</v>
      </c>
      <c r="G79" s="75">
        <v>27.403182254770194</v>
      </c>
      <c r="H79" s="75">
        <v>14.906174748250093</v>
      </c>
      <c r="I79" s="75">
        <v>24.260431310131757</v>
      </c>
      <c r="J79" s="75">
        <v>19.687759065562517</v>
      </c>
    </row>
    <row r="80" spans="2:10">
      <c r="B80" s="38">
        <v>1895</v>
      </c>
      <c r="C80" s="75">
        <v>69.824004112458482</v>
      </c>
      <c r="D80" s="75">
        <v>30.881027777592116</v>
      </c>
      <c r="E80" s="75">
        <v>33.25492599809207</v>
      </c>
      <c r="F80" s="75">
        <v>25.152783095867072</v>
      </c>
      <c r="G80" s="75">
        <v>27.125449452512346</v>
      </c>
      <c r="H80" s="75">
        <v>14.646117359439032</v>
      </c>
      <c r="I80" s="75">
        <v>23.936023047221031</v>
      </c>
      <c r="J80" s="75">
        <v>19.41032259881829</v>
      </c>
    </row>
    <row r="81" spans="2:10">
      <c r="B81" s="38">
        <v>1896</v>
      </c>
      <c r="C81" s="75">
        <v>69.593420725425105</v>
      </c>
      <c r="D81" s="75">
        <v>28.192185055606426</v>
      </c>
      <c r="E81" s="75">
        <v>32.670765378169001</v>
      </c>
      <c r="F81" s="75">
        <v>26.849539518842153</v>
      </c>
      <c r="G81" s="75">
        <v>26.593570614070643</v>
      </c>
      <c r="H81" s="75">
        <v>14.254528949287792</v>
      </c>
      <c r="I81" s="75">
        <v>23.391453205023495</v>
      </c>
      <c r="J81" s="75">
        <v>18.955094347851787</v>
      </c>
    </row>
    <row r="82" spans="2:10">
      <c r="B82" s="38">
        <v>1897</v>
      </c>
      <c r="C82" s="75">
        <v>69.64411112672714</v>
      </c>
      <c r="D82" s="75">
        <v>28.09434096401781</v>
      </c>
      <c r="E82" s="75">
        <v>32.994824022078213</v>
      </c>
      <c r="F82" s="75">
        <v>26.307613260519847</v>
      </c>
      <c r="G82" s="75">
        <v>26.802898416729342</v>
      </c>
      <c r="H82" s="75">
        <v>14.26387982568208</v>
      </c>
      <c r="I82" s="75">
        <v>23.501466013074221</v>
      </c>
      <c r="J82" s="75">
        <v>19.030779143857682</v>
      </c>
    </row>
    <row r="83" spans="2:10">
      <c r="B83" s="38">
        <v>1898</v>
      </c>
      <c r="C83" s="75">
        <v>68.998164838157336</v>
      </c>
      <c r="D83" s="75">
        <v>31.716317089951744</v>
      </c>
      <c r="E83" s="75">
        <v>32.19347691109369</v>
      </c>
      <c r="F83" s="75">
        <v>26.005659008952691</v>
      </c>
      <c r="G83" s="75">
        <v>26.100199749053054</v>
      </c>
      <c r="H83" s="75">
        <v>13.792000621003137</v>
      </c>
      <c r="I83" s="75">
        <v>22.814766025679798</v>
      </c>
      <c r="J83" s="75">
        <v>18.461852139329331</v>
      </c>
    </row>
    <row r="84" spans="2:10">
      <c r="B84" s="38">
        <v>1899</v>
      </c>
      <c r="C84" s="75">
        <v>68.741085003854707</v>
      </c>
      <c r="D84" s="75">
        <v>28.982589554889575</v>
      </c>
      <c r="E84" s="75">
        <v>31.62149365686831</v>
      </c>
      <c r="F84" s="75">
        <v>26.754364631497218</v>
      </c>
      <c r="G84" s="75">
        <v>25.586976090738172</v>
      </c>
      <c r="H84" s="75">
        <v>13.426925927928851</v>
      </c>
      <c r="I84" s="75">
        <v>22.29850448189497</v>
      </c>
      <c r="J84" s="75">
        <v>18.031725029337604</v>
      </c>
    </row>
    <row r="85" spans="2:10">
      <c r="B85" s="38">
        <v>1900</v>
      </c>
      <c r="C85" s="75">
        <v>70.239435840115988</v>
      </c>
      <c r="D85" s="75">
        <v>29.729140095858082</v>
      </c>
      <c r="E85" s="75">
        <v>32.564403100998121</v>
      </c>
      <c r="F85" s="75">
        <v>26.617486395979849</v>
      </c>
      <c r="G85" s="75">
        <v>26.292015637243892</v>
      </c>
      <c r="H85" s="75">
        <v>13.707840027694781</v>
      </c>
      <c r="I85" s="75">
        <v>22.853771631405696</v>
      </c>
      <c r="J85" s="75">
        <v>18.468272000786019</v>
      </c>
    </row>
    <row r="86" spans="2:10">
      <c r="B86" s="38">
        <v>1901</v>
      </c>
      <c r="C86" s="75">
        <v>69.743673440272516</v>
      </c>
      <c r="D86" s="75">
        <v>30.454412131460241</v>
      </c>
      <c r="E86" s="75">
        <v>33.225312355156376</v>
      </c>
      <c r="F86" s="75">
        <v>27.452422390490099</v>
      </c>
      <c r="G86" s="75">
        <v>27.574026811834411</v>
      </c>
      <c r="H86" s="75">
        <v>13.892817374454827</v>
      </c>
      <c r="I86" s="75">
        <v>23.180280184168666</v>
      </c>
      <c r="J86" s="75">
        <v>18.71967675422248</v>
      </c>
    </row>
    <row r="87" spans="2:10">
      <c r="B87" s="38">
        <v>1902</v>
      </c>
      <c r="C87" s="75">
        <v>70.975080835750177</v>
      </c>
      <c r="D87" s="75">
        <v>28.635990575753656</v>
      </c>
      <c r="E87" s="75">
        <v>34.011723171326238</v>
      </c>
      <c r="F87" s="75">
        <v>30.12320089075995</v>
      </c>
      <c r="G87" s="75">
        <v>27.356218153725958</v>
      </c>
      <c r="H87" s="75">
        <v>14.128800505440974</v>
      </c>
      <c r="I87" s="75">
        <v>23.592180100566086</v>
      </c>
      <c r="J87" s="75">
        <v>19.039843294122079</v>
      </c>
    </row>
    <row r="88" spans="2:10">
      <c r="B88" s="38">
        <v>1903</v>
      </c>
      <c r="C88" s="75">
        <v>69.648450433728101</v>
      </c>
      <c r="D88" s="75">
        <v>30.457371129958339</v>
      </c>
      <c r="E88" s="75">
        <v>33.486439414479172</v>
      </c>
      <c r="F88" s="75">
        <v>27.242056936248776</v>
      </c>
      <c r="G88" s="75">
        <v>27.931987506125687</v>
      </c>
      <c r="H88" s="75">
        <v>13.821627493223614</v>
      </c>
      <c r="I88" s="75">
        <v>23.096779893680708</v>
      </c>
      <c r="J88" s="75">
        <v>18.628016280436729</v>
      </c>
    </row>
    <row r="89" spans="2:10">
      <c r="B89" s="38">
        <v>1904</v>
      </c>
      <c r="C89" s="75">
        <v>72.759430387101332</v>
      </c>
      <c r="D89" s="75">
        <v>31.078913201582907</v>
      </c>
      <c r="E89" s="75">
        <v>35.02259375753674</v>
      </c>
      <c r="F89" s="75">
        <v>31.091998071244912</v>
      </c>
      <c r="G89" s="75">
        <v>29.557347905550518</v>
      </c>
      <c r="H89" s="75">
        <v>14.365091765862662</v>
      </c>
      <c r="I89" s="75">
        <v>24.022891371471268</v>
      </c>
      <c r="J89" s="75">
        <v>19.36263605555299</v>
      </c>
    </row>
    <row r="90" spans="2:10">
      <c r="B90" s="38">
        <v>1905</v>
      </c>
      <c r="C90" s="75">
        <v>70.268703147271822</v>
      </c>
      <c r="D90" s="75">
        <v>28.603704315608841</v>
      </c>
      <c r="E90" s="75">
        <v>33.706963473493566</v>
      </c>
      <c r="F90" s="75">
        <v>26.14096334599769</v>
      </c>
      <c r="G90" s="75">
        <v>29.480534209664377</v>
      </c>
      <c r="H90" s="75">
        <v>13.740552687738166</v>
      </c>
      <c r="I90" s="75">
        <v>22.995399222446565</v>
      </c>
      <c r="J90" s="75">
        <v>18.522868866153644</v>
      </c>
    </row>
    <row r="91" spans="2:10">
      <c r="B91" s="38">
        <v>1906</v>
      </c>
      <c r="C91" s="75">
        <v>65.704271855265944</v>
      </c>
      <c r="D91" s="75">
        <v>28.83893966870129</v>
      </c>
      <c r="E91" s="75">
        <v>31.208775621746181</v>
      </c>
      <c r="F91" s="75">
        <v>22.834869458424954</v>
      </c>
      <c r="G91" s="75">
        <v>27.546358684697982</v>
      </c>
      <c r="H91" s="75">
        <v>12.645578230614849</v>
      </c>
      <c r="I91" s="75">
        <v>21.178279958446833</v>
      </c>
      <c r="J91" s="75">
        <v>17.048652131678747</v>
      </c>
    </row>
    <row r="92" spans="2:10">
      <c r="B92" s="38">
        <v>1907</v>
      </c>
      <c r="C92" s="75">
        <v>67.376236563199285</v>
      </c>
      <c r="D92" s="75">
        <v>29.283112053776062</v>
      </c>
      <c r="E92" s="75">
        <v>31.69925412068854</v>
      </c>
      <c r="F92" s="75">
        <v>22.003812030120216</v>
      </c>
      <c r="G92" s="75">
        <v>28.130008177109101</v>
      </c>
      <c r="H92" s="75">
        <v>12.768495037266828</v>
      </c>
      <c r="I92" s="75">
        <v>21.3994398854068</v>
      </c>
      <c r="J92" s="75">
        <v>17.216216779446178</v>
      </c>
    </row>
    <row r="93" spans="2:10">
      <c r="B93" s="38">
        <v>1908</v>
      </c>
      <c r="C93" s="75">
        <v>73.948932897391757</v>
      </c>
      <c r="D93" s="75">
        <v>32.503024255843556</v>
      </c>
      <c r="E93" s="75">
        <v>35.651598356562097</v>
      </c>
      <c r="F93" s="75">
        <v>26.686878150225162</v>
      </c>
      <c r="G93" s="75">
        <v>31.975569473580585</v>
      </c>
      <c r="H93" s="75">
        <v>14.277368257522175</v>
      </c>
      <c r="I93" s="75">
        <v>23.945125423320121</v>
      </c>
      <c r="J93" s="75">
        <v>19.252724071361378</v>
      </c>
    </row>
    <row r="94" spans="2:10">
      <c r="B94" s="38">
        <v>1909</v>
      </c>
      <c r="C94" s="75">
        <v>68.255043312463172</v>
      </c>
      <c r="D94" s="75">
        <v>29.246105397791165</v>
      </c>
      <c r="E94" s="75">
        <v>32.811834656585802</v>
      </c>
      <c r="F94" s="75">
        <v>25.18430849714624</v>
      </c>
      <c r="G94" s="75">
        <v>29.729868020446794</v>
      </c>
      <c r="H94" s="75">
        <v>13.065512993538475</v>
      </c>
      <c r="I94" s="75">
        <v>21.927914792349476</v>
      </c>
      <c r="J94" s="75">
        <v>17.620404740576738</v>
      </c>
    </row>
    <row r="95" spans="2:10">
      <c r="B95" s="38">
        <v>1910</v>
      </c>
      <c r="C95" s="75">
        <v>69.338560687813882</v>
      </c>
      <c r="D95" s="75">
        <v>29.357275212598861</v>
      </c>
      <c r="E95" s="75">
        <v>33.584107596228364</v>
      </c>
      <c r="F95" s="75">
        <v>27.163823420959936</v>
      </c>
      <c r="G95" s="75">
        <v>30.846227063769501</v>
      </c>
      <c r="H95" s="75">
        <v>13.296180202921864</v>
      </c>
      <c r="I95" s="75">
        <v>22.330344370959718</v>
      </c>
      <c r="J95" s="75">
        <v>17.933335832460145</v>
      </c>
    </row>
    <row r="96" spans="2:10">
      <c r="B96" s="38">
        <v>1911</v>
      </c>
      <c r="C96" s="75">
        <v>70.319785698909641</v>
      </c>
      <c r="D96" s="75">
        <v>29.91254184243714</v>
      </c>
      <c r="E96" s="75">
        <v>33.428431868182678</v>
      </c>
      <c r="F96" s="75">
        <v>24.688889914208797</v>
      </c>
      <c r="G96" s="75">
        <v>30.804243176611596</v>
      </c>
      <c r="H96" s="75">
        <v>13.167945322863547</v>
      </c>
      <c r="I96" s="75">
        <v>22.129929834309273</v>
      </c>
      <c r="J96" s="75">
        <v>17.762184537579</v>
      </c>
    </row>
    <row r="97" spans="2:10">
      <c r="B97" s="38">
        <v>1912</v>
      </c>
      <c r="C97" s="75">
        <v>70.30550882802099</v>
      </c>
      <c r="D97" s="75">
        <v>29.262028472154977</v>
      </c>
      <c r="E97" s="75">
        <v>32.810201965989144</v>
      </c>
      <c r="F97" s="75">
        <v>25.880253686261646</v>
      </c>
      <c r="G97" s="75">
        <v>30.452964724479013</v>
      </c>
      <c r="H97" s="75">
        <v>12.860552380719396</v>
      </c>
      <c r="I97" s="75">
        <v>21.627736056997559</v>
      </c>
      <c r="J97" s="75">
        <v>17.349284590709217</v>
      </c>
    </row>
    <row r="98" spans="2:10">
      <c r="B98" s="38">
        <v>1913</v>
      </c>
      <c r="C98" s="75">
        <v>70.69095691195237</v>
      </c>
      <c r="D98" s="75">
        <v>28.83933250702141</v>
      </c>
      <c r="E98" s="75">
        <v>32.569364496146349</v>
      </c>
      <c r="F98" s="75">
        <v>26.674962361783262</v>
      </c>
      <c r="G98" s="75">
        <v>29.918235810144068</v>
      </c>
      <c r="H98" s="75">
        <v>12.701350063139108</v>
      </c>
      <c r="I98" s="75">
        <v>21.374046310693377</v>
      </c>
      <c r="J98" s="75">
        <v>17.136212625015769</v>
      </c>
    </row>
    <row r="99" spans="2:10">
      <c r="B99" s="38">
        <v>1914</v>
      </c>
      <c r="C99" s="75">
        <v>72.39462620389159</v>
      </c>
      <c r="D99" s="75">
        <v>30.898800084797749</v>
      </c>
      <c r="E99" s="75">
        <v>36.314145846865451</v>
      </c>
      <c r="F99" s="75">
        <v>28.134331331281658</v>
      </c>
      <c r="G99" s="75">
        <v>30.683436604086605</v>
      </c>
      <c r="H99" s="75">
        <v>14.024886572319858</v>
      </c>
      <c r="I99" s="75">
        <v>23.969953952982294</v>
      </c>
      <c r="J99" s="75">
        <v>18.916108354041295</v>
      </c>
    </row>
    <row r="100" spans="2:10">
      <c r="B100" s="38">
        <v>1915</v>
      </c>
      <c r="C100" s="75">
        <v>71.394393963451279</v>
      </c>
      <c r="D100" s="75">
        <v>32.480518244020942</v>
      </c>
      <c r="E100" s="75">
        <v>36.165588787663616</v>
      </c>
      <c r="F100" s="75">
        <v>28.568539779574976</v>
      </c>
      <c r="G100" s="75">
        <v>30.274900625313801</v>
      </c>
      <c r="H100" s="75">
        <v>13.833761924634185</v>
      </c>
      <c r="I100" s="75">
        <v>24.007113331477743</v>
      </c>
      <c r="J100" s="75">
        <v>18.652631047329592</v>
      </c>
    </row>
    <row r="101" spans="2:10">
      <c r="B101" s="38">
        <v>1916</v>
      </c>
      <c r="C101" s="75">
        <v>65.871083139590041</v>
      </c>
      <c r="D101" s="75">
        <v>32.598020783693165</v>
      </c>
      <c r="E101" s="75">
        <v>32.526814247482598</v>
      </c>
      <c r="F101" s="75">
        <v>22.633314944072623</v>
      </c>
      <c r="G101" s="75">
        <v>27.317459260353004</v>
      </c>
      <c r="H101" s="75">
        <v>12.323813579678751</v>
      </c>
      <c r="I101" s="75">
        <v>21.711024747119563</v>
      </c>
      <c r="J101" s="75">
        <v>16.611627260051705</v>
      </c>
    </row>
    <row r="102" spans="2:10">
      <c r="B102" s="38">
        <v>1917</v>
      </c>
      <c r="C102" s="75">
        <v>66.306442621386608</v>
      </c>
      <c r="D102" s="75">
        <v>35.242815318194694</v>
      </c>
      <c r="E102" s="75">
        <v>34.146412883429534</v>
      </c>
      <c r="F102" s="75">
        <v>20.672044053498702</v>
      </c>
      <c r="G102" s="75">
        <v>28.28208738783653</v>
      </c>
      <c r="H102" s="75">
        <v>12.815761606947229</v>
      </c>
      <c r="I102" s="75">
        <v>22.915098972226332</v>
      </c>
      <c r="J102" s="75">
        <v>17.269454529801827</v>
      </c>
    </row>
    <row r="103" spans="2:10">
      <c r="B103" s="38">
        <v>1918</v>
      </c>
      <c r="C103" s="75">
        <v>58.97218346612182</v>
      </c>
      <c r="D103" s="75">
        <v>33.046888102435332</v>
      </c>
      <c r="E103" s="75">
        <v>31.954300878947411</v>
      </c>
      <c r="F103" s="75">
        <v>11.735341976712958</v>
      </c>
      <c r="G103" s="75">
        <v>27.082122640344387</v>
      </c>
      <c r="H103" s="75">
        <v>11.881208911303306</v>
      </c>
      <c r="I103" s="75">
        <v>21.557048853794438</v>
      </c>
      <c r="J103" s="75">
        <v>16.005227892902443</v>
      </c>
    </row>
    <row r="104" spans="2:10">
      <c r="B104" s="38">
        <v>1919</v>
      </c>
      <c r="C104" s="75">
        <v>56.638597200917928</v>
      </c>
      <c r="D104" s="75">
        <v>35.643934650451179</v>
      </c>
      <c r="E104" s="75">
        <v>32.122065599226218</v>
      </c>
      <c r="F104" s="75">
        <v>10.079225411127906</v>
      </c>
      <c r="G104" s="75">
        <v>27.471329365442593</v>
      </c>
      <c r="H104" s="75">
        <v>11.833203654655804</v>
      </c>
      <c r="I104" s="75">
        <v>21.781820790611377</v>
      </c>
      <c r="J104" s="75">
        <v>15.935675822502967</v>
      </c>
    </row>
    <row r="105" spans="2:10">
      <c r="B105" s="38">
        <v>1920</v>
      </c>
      <c r="C105" s="75">
        <v>60.036230987808395</v>
      </c>
      <c r="D105" s="75">
        <v>33.687072262903186</v>
      </c>
      <c r="E105" s="75">
        <v>33.157967445958256</v>
      </c>
      <c r="F105" s="75">
        <v>10.353477319023655</v>
      </c>
      <c r="G105" s="75">
        <v>29.321922766856872</v>
      </c>
      <c r="H105" s="75">
        <v>12.102895510880836</v>
      </c>
      <c r="I105" s="75">
        <v>22.597404874650014</v>
      </c>
      <c r="J105" s="75">
        <v>16.293869582490192</v>
      </c>
    </row>
    <row r="106" spans="2:10">
      <c r="B106" s="38">
        <v>1921</v>
      </c>
      <c r="C106" s="75">
        <v>62.372586926649674</v>
      </c>
      <c r="D106" s="75">
        <v>38.335058179526357</v>
      </c>
      <c r="E106" s="75">
        <v>34.895864467944065</v>
      </c>
      <c r="F106" s="75">
        <v>9.8855479536231812</v>
      </c>
      <c r="G106" s="75">
        <v>30.406405695549417</v>
      </c>
      <c r="H106" s="75">
        <v>12.621535127205751</v>
      </c>
      <c r="I106" s="75">
        <v>23.898769395799359</v>
      </c>
      <c r="J106" s="75">
        <v>16.986888024327811</v>
      </c>
    </row>
    <row r="107" spans="2:10">
      <c r="B107" s="38">
        <v>1922</v>
      </c>
      <c r="C107" s="75">
        <v>65.144671297497979</v>
      </c>
      <c r="D107" s="75">
        <v>36.826755776969108</v>
      </c>
      <c r="E107" s="75">
        <v>33.823858732165149</v>
      </c>
      <c r="F107" s="75">
        <v>11.02535873545486</v>
      </c>
      <c r="G107" s="75">
        <v>30.389086184520281</v>
      </c>
      <c r="H107" s="75">
        <v>12.123609247169872</v>
      </c>
      <c r="I107" s="75">
        <v>23.275995375372812</v>
      </c>
      <c r="J107" s="75">
        <v>16.311734820560535</v>
      </c>
    </row>
    <row r="108" spans="2:10">
      <c r="B108" s="38">
        <v>1923</v>
      </c>
      <c r="C108" s="75">
        <v>57.626771810222309</v>
      </c>
      <c r="D108" s="75">
        <v>33.093811610164551</v>
      </c>
      <c r="E108" s="75">
        <v>30.663576711197233</v>
      </c>
      <c r="F108" s="75">
        <v>11.412785685441383</v>
      </c>
      <c r="G108" s="75">
        <v>28.956426499886007</v>
      </c>
      <c r="H108" s="75">
        <v>10.892693556066748</v>
      </c>
      <c r="I108" s="75">
        <v>21.200478488109251</v>
      </c>
      <c r="J108" s="75">
        <v>14.651091254107907</v>
      </c>
    </row>
    <row r="109" spans="2:10">
      <c r="B109" s="38">
        <v>1924</v>
      </c>
      <c r="C109" s="75">
        <v>61.41563306090697</v>
      </c>
      <c r="D109" s="75">
        <v>33.465580159807679</v>
      </c>
      <c r="E109" s="75">
        <v>30.590026457814023</v>
      </c>
      <c r="F109" s="75">
        <v>14.300135272319652</v>
      </c>
      <c r="G109" s="75">
        <v>29.236687634122347</v>
      </c>
      <c r="H109" s="75">
        <v>10.770319519968789</v>
      </c>
      <c r="I109" s="75">
        <v>21.246929098069188</v>
      </c>
      <c r="J109" s="75">
        <v>14.48203614460685</v>
      </c>
    </row>
    <row r="110" spans="2:10">
      <c r="B110" s="38">
        <v>1925</v>
      </c>
      <c r="C110" s="75">
        <v>63.754737866262332</v>
      </c>
      <c r="D110" s="75">
        <v>34.180981483503381</v>
      </c>
      <c r="E110" s="75">
        <v>30.607858841409435</v>
      </c>
      <c r="F110" s="75">
        <v>17.728668636293364</v>
      </c>
      <c r="G110" s="75">
        <v>29.234357105205451</v>
      </c>
      <c r="H110" s="75">
        <v>10.681935511016096</v>
      </c>
      <c r="I110" s="75">
        <v>21.355015990742469</v>
      </c>
      <c r="J110" s="75">
        <v>14.358769689518383</v>
      </c>
    </row>
    <row r="111" spans="2:10">
      <c r="B111" s="38">
        <v>1926</v>
      </c>
      <c r="C111" s="75">
        <v>60.968749762272893</v>
      </c>
      <c r="D111" s="75">
        <v>31.992538865117055</v>
      </c>
      <c r="E111" s="75">
        <v>29.372296448126484</v>
      </c>
      <c r="F111" s="75">
        <v>18.940718950626778</v>
      </c>
      <c r="G111" s="75">
        <v>28.578300720588977</v>
      </c>
      <c r="H111" s="75">
        <v>10.161425442468259</v>
      </c>
      <c r="I111" s="75">
        <v>20.583254536921061</v>
      </c>
      <c r="J111" s="75">
        <v>13.654884705467808</v>
      </c>
    </row>
    <row r="112" spans="2:10">
      <c r="B112" s="38">
        <v>1927</v>
      </c>
      <c r="C112" s="75">
        <v>63.692977197960786</v>
      </c>
      <c r="D112" s="75">
        <v>32.00735915013049</v>
      </c>
      <c r="E112" s="75">
        <v>29.737158266787944</v>
      </c>
      <c r="F112" s="75">
        <v>19.808481330323851</v>
      </c>
      <c r="G112" s="75">
        <v>29.337289718563191</v>
      </c>
      <c r="H112" s="75">
        <v>10.198747982749207</v>
      </c>
      <c r="I112" s="75">
        <v>20.928816836008107</v>
      </c>
      <c r="J112" s="75">
        <v>13.700810947047096</v>
      </c>
    </row>
    <row r="113" spans="2:10">
      <c r="B113" s="38">
        <v>1928</v>
      </c>
      <c r="C113" s="75">
        <v>66.176536622011113</v>
      </c>
      <c r="D113" s="75">
        <v>34.02611273678405</v>
      </c>
      <c r="E113" s="75">
        <v>30.018803485906343</v>
      </c>
      <c r="F113" s="75">
        <v>20.853310074571478</v>
      </c>
      <c r="G113" s="75">
        <v>31.03769861637241</v>
      </c>
      <c r="H113" s="75">
        <v>10.207087899827973</v>
      </c>
      <c r="I113" s="75">
        <v>21.216259092101151</v>
      </c>
      <c r="J113" s="75">
        <v>13.707781243099943</v>
      </c>
    </row>
    <row r="114" spans="2:10">
      <c r="B114" s="38">
        <v>1929</v>
      </c>
      <c r="C114" s="75">
        <v>64.536055436428484</v>
      </c>
      <c r="D114" s="75">
        <v>33.413230934475465</v>
      </c>
      <c r="E114" s="75">
        <v>28.724167386119092</v>
      </c>
      <c r="F114" s="75">
        <v>20.088691699163803</v>
      </c>
      <c r="G114" s="75">
        <v>29.765445125365453</v>
      </c>
      <c r="H114" s="75">
        <v>9.7171209330953943</v>
      </c>
      <c r="I114" s="75">
        <v>20.455314051075042</v>
      </c>
      <c r="J114" s="75">
        <v>13.045739456261774</v>
      </c>
    </row>
    <row r="115" spans="2:10">
      <c r="B115" s="38">
        <v>1930</v>
      </c>
      <c r="C115" s="75">
        <v>70.135549509494666</v>
      </c>
      <c r="D115" s="75">
        <v>33.752138321825669</v>
      </c>
      <c r="E115" s="75">
        <v>31.876875288310231</v>
      </c>
      <c r="F115" s="75">
        <v>23.31388840891977</v>
      </c>
      <c r="G115" s="75">
        <v>30.793860306776732</v>
      </c>
      <c r="H115" s="75">
        <v>10.787163627641556</v>
      </c>
      <c r="I115" s="75">
        <v>22.993839922573255</v>
      </c>
      <c r="J115" s="75">
        <v>14.477848505619715</v>
      </c>
    </row>
    <row r="116" spans="2:10">
      <c r="B116" s="38">
        <v>1931</v>
      </c>
      <c r="C116" s="75">
        <v>72.25054851591112</v>
      </c>
      <c r="D116" s="75">
        <v>36.69698895685471</v>
      </c>
      <c r="E116" s="75">
        <v>34.776126784733044</v>
      </c>
      <c r="F116" s="75">
        <v>25.680044156798775</v>
      </c>
      <c r="G116" s="75">
        <v>30.967224101520291</v>
      </c>
      <c r="H116" s="75">
        <v>11.772107535943986</v>
      </c>
      <c r="I116" s="75">
        <v>25.405623098613805</v>
      </c>
      <c r="J116" s="75">
        <v>15.794887466164518</v>
      </c>
    </row>
    <row r="117" spans="2:10">
      <c r="B117" s="38">
        <v>1932</v>
      </c>
      <c r="C117" s="75">
        <v>80.552137619710933</v>
      </c>
      <c r="D117" s="75">
        <v>45.222340812639708</v>
      </c>
      <c r="E117" s="75">
        <v>40.299666604650291</v>
      </c>
      <c r="F117" s="75">
        <v>29.317146775729171</v>
      </c>
      <c r="G117" s="75">
        <v>33.759111297675702</v>
      </c>
      <c r="H117" s="75">
        <v>13.64633640997141</v>
      </c>
      <c r="I117" s="75">
        <v>29.812633046955195</v>
      </c>
      <c r="J117" s="75">
        <v>18.303908160918912</v>
      </c>
    </row>
    <row r="118" spans="2:10">
      <c r="B118" s="38">
        <v>1933</v>
      </c>
      <c r="C118" s="75">
        <v>85.362596010700727</v>
      </c>
      <c r="D118" s="75">
        <v>49.857200137105437</v>
      </c>
      <c r="E118" s="75">
        <v>41.383885398630667</v>
      </c>
      <c r="F118" s="75">
        <v>31.256874365687299</v>
      </c>
      <c r="G118" s="75">
        <v>36.67704880890674</v>
      </c>
      <c r="H118" s="75">
        <v>14.018050356971104</v>
      </c>
      <c r="I118" s="75">
        <v>30.996969017198566</v>
      </c>
      <c r="J118" s="75">
        <v>18.796660401130385</v>
      </c>
    </row>
    <row r="119" spans="2:10">
      <c r="B119" s="38">
        <v>1934</v>
      </c>
      <c r="C119" s="75">
        <v>82.4923940435215</v>
      </c>
      <c r="D119" s="75">
        <v>46.191808341700593</v>
      </c>
      <c r="E119" s="75">
        <v>38.635960477512768</v>
      </c>
      <c r="F119" s="75">
        <v>31.878431766078641</v>
      </c>
      <c r="G119" s="75">
        <v>36.50061207433653</v>
      </c>
      <c r="H119" s="75">
        <v>13.091515443363544</v>
      </c>
      <c r="I119" s="75">
        <v>29.2960481480475</v>
      </c>
      <c r="J119" s="75">
        <v>17.548831799379371</v>
      </c>
    </row>
    <row r="120" spans="2:10">
      <c r="B120" s="38">
        <v>1935</v>
      </c>
      <c r="C120" s="75">
        <v>79.579243874864389</v>
      </c>
      <c r="D120" s="75">
        <v>44.008089578190926</v>
      </c>
      <c r="E120" s="75">
        <v>36.117946241003445</v>
      </c>
      <c r="F120" s="75">
        <v>34.09409929239412</v>
      </c>
      <c r="G120" s="75">
        <v>35.43493030384959</v>
      </c>
      <c r="H120" s="75">
        <v>12.242306155176026</v>
      </c>
      <c r="I120" s="75">
        <v>27.721159645280068</v>
      </c>
      <c r="J120" s="75">
        <v>16.405392288151315</v>
      </c>
    </row>
    <row r="121" spans="2:10">
      <c r="B121" s="38">
        <v>1936</v>
      </c>
      <c r="C121" s="75">
        <v>72.738573418729203</v>
      </c>
      <c r="D121" s="75">
        <v>40.40424560975606</v>
      </c>
      <c r="E121" s="75">
        <v>31.807942276725381</v>
      </c>
      <c r="F121" s="75">
        <v>32.087073211177426</v>
      </c>
      <c r="G121" s="75">
        <v>32.440034284476688</v>
      </c>
      <c r="H121" s="75">
        <v>10.78494331123783</v>
      </c>
      <c r="I121" s="75">
        <v>24.708019371138718</v>
      </c>
      <c r="J121" s="75">
        <v>14.447949989821286</v>
      </c>
    </row>
    <row r="122" spans="2:10">
      <c r="B122" s="38">
        <v>1937</v>
      </c>
      <c r="C122" s="75">
        <v>73.680871800780309</v>
      </c>
      <c r="D122" s="75">
        <v>39.856855051258982</v>
      </c>
      <c r="E122" s="75">
        <v>30.670430738283638</v>
      </c>
      <c r="F122" s="75">
        <v>33.526605454199455</v>
      </c>
      <c r="G122" s="75">
        <v>32.444553584537559</v>
      </c>
      <c r="H122" s="75">
        <v>10.402659762234789</v>
      </c>
      <c r="I122" s="75">
        <v>24.109073896755405</v>
      </c>
      <c r="J122" s="75">
        <v>13.931491727252373</v>
      </c>
    </row>
    <row r="123" spans="2:10">
      <c r="B123" s="38">
        <v>1938</v>
      </c>
      <c r="C123" s="75">
        <v>79.045489237373829</v>
      </c>
      <c r="D123" s="75">
        <v>43.69988659220806</v>
      </c>
      <c r="E123" s="75">
        <v>32.171307922393098</v>
      </c>
      <c r="F123" s="75">
        <v>35.089252870662705</v>
      </c>
      <c r="G123" s="75">
        <v>34.415916310587711</v>
      </c>
      <c r="H123" s="75">
        <v>10.915297759902581</v>
      </c>
      <c r="I123" s="75">
        <v>25.587814487426797</v>
      </c>
      <c r="J123" s="75">
        <v>14.613477086299728</v>
      </c>
    </row>
    <row r="124" spans="2:10">
      <c r="B124" s="38">
        <v>1939</v>
      </c>
      <c r="C124" s="75">
        <v>77.653289164755563</v>
      </c>
      <c r="D124" s="75">
        <v>46.050311727712391</v>
      </c>
      <c r="E124" s="75">
        <v>30.023724719963752</v>
      </c>
      <c r="F124" s="75">
        <v>34.093700975984127</v>
      </c>
      <c r="G124" s="75">
        <v>32.561396808423659</v>
      </c>
      <c r="H124" s="75">
        <v>10.189993673069585</v>
      </c>
      <c r="I124" s="75">
        <v>24.159036091906895</v>
      </c>
      <c r="J124" s="75">
        <v>13.638183286276401</v>
      </c>
    </row>
    <row r="125" spans="2:10">
      <c r="B125" s="38">
        <v>1940</v>
      </c>
      <c r="C125" s="75">
        <v>71.15472622515064</v>
      </c>
      <c r="D125" s="75">
        <v>43.806702183884489</v>
      </c>
      <c r="E125" s="75">
        <v>28.085715620633746</v>
      </c>
      <c r="F125" s="75">
        <v>30.581461965916219</v>
      </c>
      <c r="G125" s="75">
        <v>30.275321322097088</v>
      </c>
      <c r="H125" s="75">
        <v>9.5348528199395162</v>
      </c>
      <c r="I125" s="75">
        <v>22.859963877272552</v>
      </c>
      <c r="J125" s="75">
        <v>12.757369045690359</v>
      </c>
    </row>
    <row r="126" spans="2:10">
      <c r="B126" s="38">
        <v>1941</v>
      </c>
      <c r="C126" s="75">
        <v>61.489368072271574</v>
      </c>
      <c r="D126" s="75">
        <v>38.217415443905068</v>
      </c>
      <c r="E126" s="75"/>
      <c r="F126" s="75"/>
      <c r="G126" s="75">
        <v>26.426259444311707</v>
      </c>
      <c r="H126" s="75"/>
      <c r="I126" s="75"/>
      <c r="J126" s="75"/>
    </row>
    <row r="127" spans="2:10">
      <c r="B127" s="38">
        <v>1942</v>
      </c>
      <c r="C127" s="75">
        <v>50.900761913221451</v>
      </c>
      <c r="D127" s="75">
        <v>31.885499027206937</v>
      </c>
      <c r="E127" s="75"/>
      <c r="F127" s="75"/>
      <c r="G127" s="75">
        <v>21.727109058194564</v>
      </c>
      <c r="H127" s="75"/>
      <c r="I127" s="75"/>
      <c r="J127" s="75"/>
    </row>
    <row r="128" spans="2:10">
      <c r="B128" s="38">
        <v>1943</v>
      </c>
      <c r="C128" s="75">
        <v>42.796406097747884</v>
      </c>
      <c r="D128" s="75">
        <v>26.349668270600635</v>
      </c>
      <c r="E128" s="75"/>
      <c r="F128" s="75"/>
      <c r="G128" s="75">
        <v>18.801941051079158</v>
      </c>
      <c r="H128" s="75"/>
      <c r="I128" s="75"/>
      <c r="J128" s="75"/>
    </row>
    <row r="129" spans="2:10">
      <c r="B129" s="38">
        <v>1944</v>
      </c>
      <c r="C129" s="75">
        <v>38.324507843586858</v>
      </c>
      <c r="D129" s="75">
        <v>24.559227811042085</v>
      </c>
      <c r="E129" s="75"/>
      <c r="F129" s="75"/>
      <c r="G129" s="75">
        <v>18.601083113906615</v>
      </c>
      <c r="H129" s="75"/>
      <c r="I129" s="75"/>
      <c r="J129" s="75"/>
    </row>
    <row r="130" spans="2:10">
      <c r="B130" s="38">
        <v>1945</v>
      </c>
      <c r="C130" s="75">
        <v>35.265492340161032</v>
      </c>
      <c r="D130" s="75">
        <v>19.754629974385992</v>
      </c>
      <c r="E130" s="75"/>
      <c r="F130" s="75"/>
      <c r="G130" s="75">
        <v>19.679082420522622</v>
      </c>
      <c r="H130" s="75"/>
      <c r="I130" s="75"/>
      <c r="J130" s="75"/>
    </row>
    <row r="131" spans="2:10">
      <c r="B131" s="38">
        <v>1946</v>
      </c>
      <c r="C131" s="75">
        <v>42.680084227954325</v>
      </c>
      <c r="D131" s="75">
        <v>18.952773948883596</v>
      </c>
      <c r="E131" s="75"/>
      <c r="F131" s="75">
        <v>20.804814980583444</v>
      </c>
      <c r="G131" s="75">
        <v>26.808470086099678</v>
      </c>
      <c r="H131" s="75"/>
      <c r="I131" s="75"/>
      <c r="J131" s="75"/>
    </row>
    <row r="132" spans="2:10">
      <c r="B132" s="38">
        <v>1947</v>
      </c>
      <c r="C132" s="75">
        <v>46.629927126913842</v>
      </c>
      <c r="D132" s="75">
        <v>19.187498065980577</v>
      </c>
      <c r="E132" s="75"/>
      <c r="F132" s="75">
        <v>23.923932642668326</v>
      </c>
      <c r="G132" s="75">
        <v>28.70223372823062</v>
      </c>
      <c r="H132" s="75"/>
      <c r="I132" s="75"/>
      <c r="J132" s="75"/>
    </row>
    <row r="133" spans="2:10">
      <c r="B133" s="38">
        <v>1948</v>
      </c>
      <c r="C133" s="75">
        <v>54.539826620500506</v>
      </c>
      <c r="D133" s="75">
        <v>19.824454290084237</v>
      </c>
      <c r="E133" s="75"/>
      <c r="F133" s="75">
        <v>26.496579818977363</v>
      </c>
      <c r="G133" s="75">
        <v>29.739652445097942</v>
      </c>
      <c r="H133" s="75"/>
      <c r="I133" s="75"/>
      <c r="J133" s="75"/>
    </row>
    <row r="134" spans="2:10">
      <c r="B134" s="38">
        <v>1949</v>
      </c>
      <c r="C134" s="75">
        <v>52.073429379098179</v>
      </c>
      <c r="D134" s="75">
        <v>20.159341940349773</v>
      </c>
      <c r="E134" s="75"/>
      <c r="F134" s="75">
        <v>29.330816548403693</v>
      </c>
      <c r="G134" s="75">
        <v>29.98444636274245</v>
      </c>
      <c r="H134" s="75"/>
      <c r="I134" s="75"/>
      <c r="J134" s="75"/>
    </row>
    <row r="135" spans="2:10">
      <c r="B135" s="38">
        <v>1950</v>
      </c>
      <c r="C135" s="75">
        <v>51.706062867199009</v>
      </c>
      <c r="D135" s="75">
        <v>21.71241994730465</v>
      </c>
      <c r="E135" s="75">
        <v>21.841627384057546</v>
      </c>
      <c r="F135" s="75">
        <v>29.718174568050809</v>
      </c>
      <c r="G135" s="75">
        <v>28.194448612289541</v>
      </c>
      <c r="H135" s="75">
        <v>6.9712106210499041</v>
      </c>
      <c r="I135" s="75">
        <v>18.57750477191157</v>
      </c>
      <c r="J135" s="75">
        <v>9.2980974573170592</v>
      </c>
    </row>
    <row r="136" spans="2:10">
      <c r="B136" s="38">
        <v>1951</v>
      </c>
      <c r="C136" s="75">
        <v>51.45263812367039</v>
      </c>
      <c r="D136" s="75">
        <v>22.340302173113841</v>
      </c>
      <c r="E136" s="75">
        <v>21.570723828906434</v>
      </c>
      <c r="F136" s="75">
        <v>27.736105882343846</v>
      </c>
      <c r="G136" s="75">
        <v>27.412540383948965</v>
      </c>
      <c r="H136" s="75">
        <v>6.9473165885479791</v>
      </c>
      <c r="I136" s="75">
        <v>18.191670465581378</v>
      </c>
      <c r="J136" s="75">
        <v>9.0111750678811777</v>
      </c>
    </row>
    <row r="137" spans="2:10">
      <c r="B137" s="38">
        <v>1952</v>
      </c>
      <c r="C137" s="75">
        <v>51.749042659375114</v>
      </c>
      <c r="D137" s="75">
        <v>23.721481438183165</v>
      </c>
      <c r="E137" s="75">
        <v>21.189419086370741</v>
      </c>
      <c r="F137" s="75">
        <v>28.468115678374005</v>
      </c>
      <c r="G137" s="75">
        <v>26.891024480115576</v>
      </c>
      <c r="H137" s="75">
        <v>7.2056644763087725</v>
      </c>
      <c r="I137" s="75">
        <v>18.778221359491752</v>
      </c>
      <c r="J137" s="75">
        <v>8.9825973157624368</v>
      </c>
    </row>
    <row r="138" spans="2:10">
      <c r="B138" s="38">
        <v>1953</v>
      </c>
      <c r="C138" s="75">
        <v>52.657105415152863</v>
      </c>
      <c r="D138" s="75">
        <v>23.754764142896637</v>
      </c>
      <c r="E138" s="75">
        <v>21.274976216134803</v>
      </c>
      <c r="F138" s="75">
        <v>28.386864762198709</v>
      </c>
      <c r="G138" s="75">
        <v>26.51915997883653</v>
      </c>
      <c r="H138" s="75">
        <v>7.2963433328202596</v>
      </c>
      <c r="I138" s="75">
        <v>19.546101101289914</v>
      </c>
      <c r="J138" s="75">
        <v>8.8597096345847746</v>
      </c>
    </row>
    <row r="139" spans="2:10">
      <c r="B139" s="38">
        <v>1954</v>
      </c>
      <c r="C139" s="75">
        <v>56.469219222194248</v>
      </c>
      <c r="D139" s="75">
        <v>24.799431668802303</v>
      </c>
      <c r="E139" s="75">
        <v>22.438808814388342</v>
      </c>
      <c r="F139" s="75">
        <v>29.984587081599894</v>
      </c>
      <c r="G139" s="75">
        <v>28.084465729057083</v>
      </c>
      <c r="H139" s="75">
        <v>7.6371114091680568</v>
      </c>
      <c r="I139" s="75">
        <v>20.450750609410356</v>
      </c>
      <c r="J139" s="75">
        <v>9.3045750254771704</v>
      </c>
    </row>
    <row r="140" spans="2:10">
      <c r="B140" s="38">
        <v>1955</v>
      </c>
      <c r="C140" s="75">
        <v>56.837833053231549</v>
      </c>
      <c r="D140" s="75">
        <v>25.429356195309396</v>
      </c>
      <c r="E140" s="75">
        <v>22.745653419615426</v>
      </c>
      <c r="F140" s="75">
        <v>30.401495848775937</v>
      </c>
      <c r="G140" s="75">
        <v>27.773108104403242</v>
      </c>
      <c r="H140" s="75">
        <v>7.4641626789390498</v>
      </c>
      <c r="I140" s="75">
        <v>19.424325891638006</v>
      </c>
      <c r="J140" s="75">
        <v>8.9463690688236106</v>
      </c>
    </row>
    <row r="141" spans="2:10">
      <c r="B141" s="38">
        <v>1956</v>
      </c>
      <c r="C141" s="75">
        <v>58.864785408541309</v>
      </c>
      <c r="D141" s="75">
        <v>27.010479995443344</v>
      </c>
      <c r="E141" s="75">
        <v>22.871627665084539</v>
      </c>
      <c r="F141" s="75">
        <v>32.675783403642185</v>
      </c>
      <c r="G141" s="75">
        <v>28.036904858268947</v>
      </c>
      <c r="H141" s="75">
        <v>7.7983532020815201</v>
      </c>
      <c r="I141" s="75">
        <v>20.167740525702417</v>
      </c>
      <c r="J141" s="75">
        <v>9.0863491261853024</v>
      </c>
    </row>
    <row r="142" spans="2:10">
      <c r="B142" s="38">
        <v>1957</v>
      </c>
      <c r="C142" s="75">
        <v>61.011486583911946</v>
      </c>
      <c r="D142" s="75">
        <v>28.717983582020413</v>
      </c>
      <c r="E142" s="75">
        <v>24.385956736953396</v>
      </c>
      <c r="F142" s="75">
        <v>32.745371811786576</v>
      </c>
      <c r="G142" s="75">
        <v>29.334207721395906</v>
      </c>
      <c r="H142" s="75">
        <v>7.9348757037825539</v>
      </c>
      <c r="I142" s="75">
        <v>20.975638726887887</v>
      </c>
      <c r="J142" s="75">
        <v>9.2009514089033591</v>
      </c>
    </row>
    <row r="143" spans="2:10">
      <c r="B143" s="38">
        <v>1958</v>
      </c>
      <c r="C143" s="75">
        <v>63.652777048611611</v>
      </c>
      <c r="D143" s="75">
        <v>30.939196961090605</v>
      </c>
      <c r="E143" s="75">
        <v>26.148595814415636</v>
      </c>
      <c r="F143" s="75">
        <v>35.530676859196625</v>
      </c>
      <c r="G143" s="75">
        <v>30.883142241837628</v>
      </c>
      <c r="H143" s="75">
        <v>8.5206724047987876</v>
      </c>
      <c r="I143" s="75">
        <v>21.903007273622453</v>
      </c>
      <c r="J143" s="75">
        <v>9.4442121212901124</v>
      </c>
    </row>
    <row r="144" spans="2:10">
      <c r="B144" s="38">
        <v>1959</v>
      </c>
      <c r="C144" s="75">
        <v>62.915982854695827</v>
      </c>
      <c r="D144" s="75">
        <v>31.646896113839283</v>
      </c>
      <c r="E144" s="75">
        <v>25.865647611395126</v>
      </c>
      <c r="F144" s="75">
        <v>32.671728143654001</v>
      </c>
      <c r="G144" s="75">
        <v>29.019355836386108</v>
      </c>
      <c r="H144" s="75">
        <v>8.24954313977209</v>
      </c>
      <c r="I144" s="75">
        <v>21.484288985612324</v>
      </c>
      <c r="J144" s="75">
        <v>9.2127174854400735</v>
      </c>
    </row>
    <row r="145" spans="2:10">
      <c r="B145" s="38">
        <v>1960</v>
      </c>
      <c r="C145" s="75">
        <v>66.185410826340132</v>
      </c>
      <c r="D145" s="75">
        <v>35.185669901261875</v>
      </c>
      <c r="E145" s="75">
        <v>26.990146111263407</v>
      </c>
      <c r="F145" s="75">
        <v>34.826729355836065</v>
      </c>
      <c r="G145" s="75">
        <v>29.9000040328037</v>
      </c>
      <c r="H145" s="75">
        <v>8.4539742489002361</v>
      </c>
      <c r="I145" s="75">
        <v>22.012211196318763</v>
      </c>
      <c r="J145" s="75">
        <v>9.3138275901820595</v>
      </c>
    </row>
    <row r="146" spans="2:10">
      <c r="B146" s="38">
        <v>1961</v>
      </c>
      <c r="C146" s="75">
        <v>68.342702940067952</v>
      </c>
      <c r="D146" s="75">
        <v>38.818655402321241</v>
      </c>
      <c r="E146" s="75">
        <v>28.158376503645421</v>
      </c>
      <c r="F146" s="75">
        <v>35.940422181991202</v>
      </c>
      <c r="G146" s="75">
        <v>30.322249535407092</v>
      </c>
      <c r="H146" s="75">
        <v>8.3103398309135663</v>
      </c>
      <c r="I146" s="75">
        <v>22.626909522018721</v>
      </c>
      <c r="J146" s="75">
        <v>9.2375489509785194</v>
      </c>
    </row>
    <row r="147" spans="2:10">
      <c r="B147" s="38">
        <v>1962</v>
      </c>
      <c r="C147" s="75">
        <v>67.615660925541931</v>
      </c>
      <c r="D147" s="75">
        <v>40.126049698928099</v>
      </c>
      <c r="E147" s="75">
        <v>27.240614051991329</v>
      </c>
      <c r="F147" s="75">
        <v>34.777152334845326</v>
      </c>
      <c r="G147" s="75">
        <v>29.308457536719668</v>
      </c>
      <c r="H147" s="75">
        <v>8.1509950829534557</v>
      </c>
      <c r="I147" s="75">
        <v>22.570760768151125</v>
      </c>
      <c r="J147" s="75">
        <v>8.9855899519627211</v>
      </c>
    </row>
    <row r="148" spans="2:10">
      <c r="B148" s="38">
        <v>1963</v>
      </c>
      <c r="C148" s="75">
        <v>67.854972634743831</v>
      </c>
      <c r="D148" s="75">
        <v>41.895583626306511</v>
      </c>
      <c r="E148" s="75">
        <v>27.585598161255337</v>
      </c>
      <c r="F148" s="75">
        <v>32.552535633606873</v>
      </c>
      <c r="G148" s="75">
        <v>28.464377332949869</v>
      </c>
      <c r="H148" s="75">
        <v>8.2866779143253471</v>
      </c>
      <c r="I148" s="75">
        <v>22.910855845161386</v>
      </c>
      <c r="J148" s="75">
        <v>9.1314658341226824</v>
      </c>
    </row>
    <row r="149" spans="2:10">
      <c r="B149" s="38">
        <v>1964</v>
      </c>
      <c r="C149" s="75">
        <v>68.246749913347458</v>
      </c>
      <c r="D149" s="75">
        <v>44.376359522872079</v>
      </c>
      <c r="E149" s="75">
        <v>27.849193364054003</v>
      </c>
      <c r="F149" s="75">
        <v>34.753339138976678</v>
      </c>
      <c r="G149" s="75">
        <v>28.415659645986739</v>
      </c>
      <c r="H149" s="75">
        <v>8.4982744933359591</v>
      </c>
      <c r="I149" s="75">
        <v>22.791874768590802</v>
      </c>
      <c r="J149" s="75">
        <v>8.9932807136780681</v>
      </c>
    </row>
    <row r="150" spans="2:10">
      <c r="B150" s="38">
        <v>1965</v>
      </c>
      <c r="C150" s="75">
        <v>67.136349698843475</v>
      </c>
      <c r="D150" s="75">
        <v>44.221863817429103</v>
      </c>
      <c r="E150" s="75">
        <v>27.379891646287717</v>
      </c>
      <c r="F150" s="75">
        <v>34.531298898267757</v>
      </c>
      <c r="G150" s="75">
        <v>27.640531881865815</v>
      </c>
      <c r="H150" s="75">
        <v>8.306996472634836</v>
      </c>
      <c r="I150" s="75">
        <v>22.604770424769622</v>
      </c>
      <c r="J150" s="75">
        <v>8.8017763599260661</v>
      </c>
    </row>
    <row r="151" spans="2:10">
      <c r="B151" s="38">
        <v>1966</v>
      </c>
      <c r="C151" s="75">
        <v>65.55939146610605</v>
      </c>
      <c r="D151" s="75">
        <v>46.032389206093697</v>
      </c>
      <c r="E151" s="75">
        <v>27.5515177702556</v>
      </c>
      <c r="F151" s="75">
        <v>33.98803169761397</v>
      </c>
      <c r="G151" s="75">
        <v>26.783539123013433</v>
      </c>
      <c r="H151" s="75">
        <v>8.2415875491383996</v>
      </c>
      <c r="I151" s="75">
        <v>22.719589431315946</v>
      </c>
      <c r="J151" s="75">
        <v>8.3775905147543011</v>
      </c>
    </row>
    <row r="152" spans="2:10">
      <c r="B152" s="38">
        <v>1967</v>
      </c>
      <c r="C152" s="75">
        <v>66.382093177493758</v>
      </c>
      <c r="D152" s="75">
        <v>49.909175364497678</v>
      </c>
      <c r="E152" s="75">
        <v>28.071017138634769</v>
      </c>
      <c r="F152" s="75">
        <v>34.633305421980182</v>
      </c>
      <c r="G152" s="75">
        <v>26.815937085192836</v>
      </c>
      <c r="H152" s="75">
        <v>8.3488062222988937</v>
      </c>
      <c r="I152" s="75">
        <v>23.168017456888933</v>
      </c>
      <c r="J152" s="75">
        <v>8.2108525431273183</v>
      </c>
    </row>
    <row r="153" spans="2:10">
      <c r="B153" s="38">
        <v>1968</v>
      </c>
      <c r="C153" s="75">
        <v>66.808809727834927</v>
      </c>
      <c r="D153" s="75">
        <v>53.710777481402616</v>
      </c>
      <c r="E153" s="75">
        <v>27.861438321359387</v>
      </c>
      <c r="F153" s="75">
        <v>34.999133823991137</v>
      </c>
      <c r="G153" s="75">
        <v>26.739542659493765</v>
      </c>
      <c r="H153" s="75">
        <v>8.3499852570376341</v>
      </c>
      <c r="I153" s="75">
        <v>24.071275902763027</v>
      </c>
      <c r="J153" s="75">
        <v>8.1034646300021365</v>
      </c>
    </row>
    <row r="154" spans="2:10">
      <c r="B154" s="38">
        <v>1969</v>
      </c>
      <c r="C154" s="75">
        <v>68.639514171477359</v>
      </c>
      <c r="D154" s="75">
        <v>58.460775545852663</v>
      </c>
      <c r="E154" s="75">
        <v>27.855546974440209</v>
      </c>
      <c r="F154" s="75">
        <v>34.423595623756349</v>
      </c>
      <c r="G154" s="75">
        <v>27.191340141351024</v>
      </c>
      <c r="H154" s="75">
        <v>8.7464908195994244</v>
      </c>
      <c r="I154" s="75">
        <v>24.942512384518658</v>
      </c>
      <c r="J154" s="75">
        <v>8.3351879695789091</v>
      </c>
    </row>
    <row r="155" spans="2:10">
      <c r="B155" s="38">
        <v>1970</v>
      </c>
      <c r="C155" s="75">
        <v>72.212100107451292</v>
      </c>
      <c r="D155" s="75">
        <v>64.631400369901684</v>
      </c>
      <c r="E155" s="75">
        <v>28.944191816492904</v>
      </c>
      <c r="F155" s="75">
        <v>37.092930694153907</v>
      </c>
      <c r="G155" s="75">
        <v>28.669269289856675</v>
      </c>
      <c r="H155" s="75">
        <v>9.4486705424804978</v>
      </c>
      <c r="I155" s="75">
        <v>26.604903674662811</v>
      </c>
      <c r="J155" s="75">
        <v>8.8839344433684762</v>
      </c>
    </row>
    <row r="156" spans="2:10">
      <c r="B156" s="38">
        <v>1971</v>
      </c>
      <c r="C156" s="75">
        <v>72.59743660479792</v>
      </c>
      <c r="D156" s="75">
        <v>65.602482736573293</v>
      </c>
      <c r="E156" s="75">
        <v>30.113763653160369</v>
      </c>
      <c r="F156" s="75">
        <v>37.030412665029651</v>
      </c>
      <c r="G156" s="75">
        <v>29.081222505970771</v>
      </c>
      <c r="H156" s="75">
        <v>9.4222919585591711</v>
      </c>
      <c r="I156" s="75">
        <v>28.126105410700507</v>
      </c>
      <c r="J156" s="75">
        <v>8.885104753897382</v>
      </c>
    </row>
    <row r="157" spans="2:10">
      <c r="B157" s="38">
        <v>1972</v>
      </c>
      <c r="C157" s="75">
        <v>72.110613436427244</v>
      </c>
      <c r="D157" s="75">
        <v>67.323690697953779</v>
      </c>
      <c r="E157" s="75">
        <v>30.164685479813464</v>
      </c>
      <c r="F157" s="75">
        <v>35.392254162991691</v>
      </c>
      <c r="G157" s="75">
        <v>28.975172958453278</v>
      </c>
      <c r="H157" s="75">
        <v>9.2908343753601539</v>
      </c>
      <c r="I157" s="75">
        <v>29.16383427456088</v>
      </c>
      <c r="J157" s="75">
        <v>8.6152630139806465</v>
      </c>
    </row>
    <row r="158" spans="2:10">
      <c r="B158" s="38">
        <v>1973</v>
      </c>
      <c r="C158" s="75">
        <v>72.320910348985947</v>
      </c>
      <c r="D158" s="75">
        <v>68.510785320003109</v>
      </c>
      <c r="E158" s="75">
        <v>30.07756845530319</v>
      </c>
      <c r="F158" s="75">
        <v>36.306108771290518</v>
      </c>
      <c r="G158" s="75">
        <v>29.206002715127344</v>
      </c>
      <c r="H158" s="75">
        <v>9.3812031366231281</v>
      </c>
      <c r="I158" s="75">
        <v>29.091291563969857</v>
      </c>
      <c r="J158" s="75">
        <v>8.3080585170920926</v>
      </c>
    </row>
    <row r="159" spans="2:10">
      <c r="B159" s="38">
        <v>1974</v>
      </c>
      <c r="C159" s="75">
        <v>74.411183358118933</v>
      </c>
      <c r="D159" s="75">
        <v>67.581212195794166</v>
      </c>
      <c r="E159" s="75">
        <v>31.762891751590335</v>
      </c>
      <c r="F159" s="75">
        <v>37.448884093503843</v>
      </c>
      <c r="G159" s="75">
        <v>30.580374369138408</v>
      </c>
      <c r="H159" s="75">
        <v>9.3972488983815641</v>
      </c>
      <c r="I159" s="75">
        <v>31.235599324271217</v>
      </c>
      <c r="J159" s="75">
        <v>8.5726128146805518</v>
      </c>
    </row>
    <row r="160" spans="2:10">
      <c r="B160" s="38">
        <v>1975</v>
      </c>
      <c r="C160" s="75">
        <v>74.661601278820584</v>
      </c>
      <c r="D160" s="75">
        <v>69.665044806039546</v>
      </c>
      <c r="E160" s="75">
        <v>33.211952631743848</v>
      </c>
      <c r="F160" s="75">
        <v>37.674103126531634</v>
      </c>
      <c r="G160" s="75">
        <v>31.227780350595168</v>
      </c>
      <c r="H160" s="75">
        <v>9.7664847025763279</v>
      </c>
      <c r="I160" s="75">
        <v>32.61145970334487</v>
      </c>
      <c r="J160" s="75">
        <v>8.5691472069640824</v>
      </c>
    </row>
    <row r="161" spans="2:10">
      <c r="B161" s="38">
        <v>1976</v>
      </c>
      <c r="C161" s="75">
        <v>74.64446639153708</v>
      </c>
      <c r="D161" s="75">
        <v>68.741917472967273</v>
      </c>
      <c r="E161" s="75">
        <v>32.446222680568233</v>
      </c>
      <c r="F161" s="75">
        <v>37.485358435116211</v>
      </c>
      <c r="G161" s="75">
        <v>30.868678511133048</v>
      </c>
      <c r="H161" s="75">
        <v>9.5368392559309676</v>
      </c>
      <c r="I161" s="75">
        <v>34.058130446702748</v>
      </c>
      <c r="J161" s="75">
        <v>8.5420467136409073</v>
      </c>
    </row>
    <row r="162" spans="2:10">
      <c r="B162" s="38">
        <v>1977</v>
      </c>
      <c r="C162" s="75">
        <v>73.9145768141708</v>
      </c>
      <c r="D162" s="75">
        <v>68.676162632155609</v>
      </c>
      <c r="E162" s="75">
        <v>32.219900906790066</v>
      </c>
      <c r="F162" s="75">
        <v>36.743022622935726</v>
      </c>
      <c r="G162" s="75">
        <v>30.492733628752056</v>
      </c>
      <c r="H162" s="75">
        <v>9.6030062818000506</v>
      </c>
      <c r="I162" s="75">
        <v>32.976404456770048</v>
      </c>
      <c r="J162" s="75">
        <v>8.3676526931384014</v>
      </c>
    </row>
    <row r="163" spans="2:10">
      <c r="B163" s="38">
        <v>1978</v>
      </c>
      <c r="C163" s="75">
        <v>72.517181039336222</v>
      </c>
      <c r="D163" s="75">
        <v>68.49735533120041</v>
      </c>
      <c r="E163" s="75">
        <v>31.627470705631193</v>
      </c>
      <c r="F163" s="75">
        <v>35.696537876379843</v>
      </c>
      <c r="G163" s="75">
        <v>29.679847227005745</v>
      </c>
      <c r="H163" s="75">
        <v>9.6632636276724106</v>
      </c>
      <c r="I163" s="75">
        <v>30.804211472874556</v>
      </c>
      <c r="J163" s="75">
        <v>7.9721961044583285</v>
      </c>
    </row>
    <row r="164" spans="2:10">
      <c r="B164" s="38">
        <v>1979</v>
      </c>
      <c r="C164" s="75">
        <v>73.471953256201502</v>
      </c>
      <c r="D164" s="75">
        <v>70.055480275369391</v>
      </c>
      <c r="E164" s="75">
        <v>31.199956637201648</v>
      </c>
      <c r="F164" s="75">
        <v>34.44676111354589</v>
      </c>
      <c r="G164" s="75">
        <v>30.305465191950375</v>
      </c>
      <c r="H164" s="75">
        <v>9.6905981234592602</v>
      </c>
      <c r="I164" s="75">
        <v>29.867149716971031</v>
      </c>
      <c r="J164" s="75">
        <v>7.9337344547655206</v>
      </c>
    </row>
    <row r="165" spans="2:10">
      <c r="B165" s="38">
        <v>1980</v>
      </c>
      <c r="C165" s="75">
        <v>75.134176498919743</v>
      </c>
      <c r="D165" s="75">
        <v>72.281503885870364</v>
      </c>
      <c r="E165" s="75">
        <v>31.378059220929767</v>
      </c>
      <c r="F165" s="75">
        <v>34.597172895299188</v>
      </c>
      <c r="G165" s="75">
        <v>31.712165614604892</v>
      </c>
      <c r="H165" s="75">
        <v>10.037658988525862</v>
      </c>
      <c r="I165" s="75">
        <v>29.054733725303922</v>
      </c>
      <c r="J165" s="75">
        <v>8.1527070473652383</v>
      </c>
    </row>
    <row r="166" spans="2:10">
      <c r="B166" s="38">
        <v>1981</v>
      </c>
      <c r="C166" s="75">
        <v>74.005287241565895</v>
      </c>
      <c r="D166" s="75">
        <v>72.944021508940793</v>
      </c>
      <c r="E166" s="75">
        <v>30.353746584756731</v>
      </c>
      <c r="F166" s="75">
        <v>34.115358916608244</v>
      </c>
      <c r="G166" s="75">
        <v>30.661235392255577</v>
      </c>
      <c r="H166" s="75">
        <v>10.207376352071346</v>
      </c>
      <c r="I166" s="75">
        <v>27.801623799161014</v>
      </c>
      <c r="J166" s="75">
        <v>7.8752045537118622</v>
      </c>
    </row>
    <row r="167" spans="2:10">
      <c r="B167" s="38">
        <v>1982</v>
      </c>
      <c r="C167" s="75">
        <v>76.600238795816793</v>
      </c>
      <c r="D167" s="75">
        <v>76.823506737691162</v>
      </c>
      <c r="E167" s="75">
        <v>31.313323816872867</v>
      </c>
      <c r="F167" s="75">
        <v>35.666748693504566</v>
      </c>
      <c r="G167" s="75">
        <v>30.479339037700619</v>
      </c>
      <c r="H167" s="75">
        <v>10.775061194109872</v>
      </c>
      <c r="I167" s="75">
        <v>28.854002545822468</v>
      </c>
      <c r="J167" s="75">
        <v>8.1074862758684265</v>
      </c>
    </row>
    <row r="168" spans="2:10">
      <c r="B168" s="38">
        <v>1983</v>
      </c>
      <c r="C168" s="75">
        <v>75.502827408412543</v>
      </c>
      <c r="D168" s="75">
        <v>75.617768184706549</v>
      </c>
      <c r="E168" s="75">
        <v>30.496267533189762</v>
      </c>
      <c r="F168" s="75">
        <v>35.344519304121327</v>
      </c>
      <c r="G168" s="75">
        <v>28.028444711877825</v>
      </c>
      <c r="H168" s="75">
        <v>10.787452179529737</v>
      </c>
      <c r="I168" s="75">
        <v>27.475798671162032</v>
      </c>
      <c r="J168" s="75">
        <v>7.6658844437721214</v>
      </c>
    </row>
    <row r="169" spans="2:10">
      <c r="B169" s="38">
        <v>1984</v>
      </c>
      <c r="C169" s="75">
        <v>72.800217201138025</v>
      </c>
      <c r="D169" s="75">
        <v>73.414721444470274</v>
      </c>
      <c r="E169" s="75">
        <v>29.375661332515012</v>
      </c>
      <c r="F169" s="75">
        <v>33.340528067075851</v>
      </c>
      <c r="G169" s="75">
        <v>26.814453249743636</v>
      </c>
      <c r="H169" s="75">
        <v>10.62334156765364</v>
      </c>
      <c r="I169" s="75">
        <v>25.5503050758266</v>
      </c>
      <c r="J169" s="75">
        <v>7.1546095984106497</v>
      </c>
    </row>
    <row r="170" spans="2:10">
      <c r="B170" s="38">
        <v>1985</v>
      </c>
      <c r="C170" s="75">
        <v>72.385132139805947</v>
      </c>
      <c r="D170" s="75">
        <v>74.000873711066532</v>
      </c>
      <c r="E170" s="75">
        <v>28.398609951689913</v>
      </c>
      <c r="F170" s="75">
        <v>32.380906990524871</v>
      </c>
      <c r="G170" s="75">
        <v>26.361369883597813</v>
      </c>
      <c r="H170" s="75">
        <v>10.710862183740709</v>
      </c>
      <c r="I170" s="75">
        <v>24.358367277146307</v>
      </c>
      <c r="J170" s="75">
        <v>6.9687800677302594</v>
      </c>
    </row>
    <row r="171" spans="2:10">
      <c r="B171" s="38">
        <v>1986</v>
      </c>
      <c r="C171" s="75">
        <v>72.426389048020056</v>
      </c>
      <c r="D171" s="75">
        <v>73.831874650619895</v>
      </c>
      <c r="E171" s="75">
        <v>28.300566823443617</v>
      </c>
      <c r="F171" s="75">
        <v>32.598033255122807</v>
      </c>
      <c r="G171" s="75">
        <v>26.314754198809702</v>
      </c>
      <c r="H171" s="75">
        <v>10.795833851777546</v>
      </c>
      <c r="I171" s="75">
        <v>22.598003241544941</v>
      </c>
      <c r="J171" s="75">
        <v>6.7588318992809162</v>
      </c>
    </row>
    <row r="172" spans="2:10">
      <c r="B172" s="38">
        <v>1987</v>
      </c>
      <c r="C172" s="75">
        <v>72.294937899769025</v>
      </c>
      <c r="D172" s="75">
        <v>74.587977245602133</v>
      </c>
      <c r="E172" s="75">
        <v>27.288952569840752</v>
      </c>
      <c r="F172" s="75">
        <v>31.907929816662872</v>
      </c>
      <c r="G172" s="75">
        <v>26.001384330261551</v>
      </c>
      <c r="H172" s="75">
        <v>11.050780321767069</v>
      </c>
      <c r="I172" s="75">
        <v>22.207310702895462</v>
      </c>
      <c r="J172" s="75">
        <v>6.5125725154047798</v>
      </c>
    </row>
    <row r="173" spans="2:10">
      <c r="B173" s="38">
        <v>1988</v>
      </c>
      <c r="C173" s="75">
        <v>72.476439598818757</v>
      </c>
      <c r="D173" s="75">
        <v>76.379673282851229</v>
      </c>
      <c r="E173" s="75">
        <v>26.583036322327175</v>
      </c>
      <c r="F173" s="75">
        <v>31.301148434914211</v>
      </c>
      <c r="G173" s="75">
        <v>24.850684668997523</v>
      </c>
      <c r="H173" s="75">
        <v>11.284145008591526</v>
      </c>
      <c r="I173" s="75">
        <v>20.967390588401088</v>
      </c>
      <c r="J173" s="75">
        <v>6.3928535634838362</v>
      </c>
    </row>
    <row r="174" spans="2:10">
      <c r="B174" s="38">
        <v>1989</v>
      </c>
      <c r="C174" s="75">
        <v>72.644318706048011</v>
      </c>
      <c r="D174" s="75">
        <v>77.81249633815672</v>
      </c>
      <c r="E174" s="75">
        <v>25.615453537502493</v>
      </c>
      <c r="F174" s="75">
        <v>30.841286635678443</v>
      </c>
      <c r="G174" s="75">
        <v>24.029472859770713</v>
      </c>
      <c r="H174" s="75">
        <v>11.342805450011237</v>
      </c>
      <c r="I174" s="75">
        <v>20.08466046823856</v>
      </c>
      <c r="J174" s="75">
        <v>6.2607098335035429</v>
      </c>
    </row>
    <row r="175" spans="2:10">
      <c r="B175" s="38">
        <v>1990</v>
      </c>
      <c r="C175" s="75">
        <v>72.380076586778699</v>
      </c>
      <c r="D175" s="75">
        <v>80.985113061931358</v>
      </c>
      <c r="E175" s="75">
        <v>23.392491642787103</v>
      </c>
      <c r="F175" s="75">
        <v>29.715263341357545</v>
      </c>
      <c r="G175" s="75">
        <v>23.537896062558016</v>
      </c>
      <c r="H175" s="75">
        <v>11.656330775829339</v>
      </c>
      <c r="I175" s="75">
        <v>20.94344404433923</v>
      </c>
      <c r="J175" s="75">
        <v>6.1412184258795515</v>
      </c>
    </row>
    <row r="176" spans="2:10">
      <c r="B176" s="38">
        <v>1991</v>
      </c>
      <c r="C176" s="75">
        <v>74.407063352277675</v>
      </c>
      <c r="D176" s="75">
        <v>84.825375966207133</v>
      </c>
      <c r="E176" s="75">
        <v>21.168629523135245</v>
      </c>
      <c r="F176" s="75">
        <v>28.139673472866694</v>
      </c>
      <c r="G176" s="75">
        <v>24.43640307898379</v>
      </c>
      <c r="H176" s="75">
        <v>12.243604456013884</v>
      </c>
      <c r="I176" s="75">
        <v>21.477377887331333</v>
      </c>
      <c r="J176" s="75">
        <v>6.136953573382149</v>
      </c>
    </row>
    <row r="177" spans="2:10">
      <c r="B177" s="38">
        <v>1992</v>
      </c>
      <c r="C177" s="75">
        <v>73.419804110025169</v>
      </c>
      <c r="D177" s="75">
        <v>83.624716139440508</v>
      </c>
      <c r="E177" s="75">
        <v>19.708396125295895</v>
      </c>
      <c r="F177" s="75">
        <v>23.507764456823278</v>
      </c>
      <c r="G177" s="75">
        <v>24.278068888254502</v>
      </c>
      <c r="H177" s="75">
        <v>12.490867813666643</v>
      </c>
      <c r="I177" s="75">
        <v>21.855874096266678</v>
      </c>
      <c r="J177" s="75">
        <v>5.8093479149562306</v>
      </c>
    </row>
    <row r="178" spans="2:10">
      <c r="B178" s="38">
        <v>1993</v>
      </c>
      <c r="C178" s="75">
        <v>71.908646095427301</v>
      </c>
      <c r="D178" s="75">
        <v>82.296562397976487</v>
      </c>
      <c r="E178" s="75">
        <v>19.24262943363636</v>
      </c>
      <c r="F178" s="75">
        <v>20.850282670607292</v>
      </c>
      <c r="G178" s="75">
        <v>24.449976496540788</v>
      </c>
      <c r="H178" s="75">
        <v>12.787962894063565</v>
      </c>
      <c r="I178" s="75">
        <v>21.942818404285031</v>
      </c>
      <c r="J178" s="75">
        <v>5.6701184752616971</v>
      </c>
    </row>
    <row r="179" spans="2:10">
      <c r="B179" s="38">
        <v>1994</v>
      </c>
      <c r="C179" s="75">
        <v>71.914671890651931</v>
      </c>
      <c r="D179" s="75">
        <v>80.422694547240482</v>
      </c>
      <c r="E179" s="75">
        <v>19.494972777546302</v>
      </c>
      <c r="F179" s="75">
        <v>17.466324311742483</v>
      </c>
      <c r="G179" s="75">
        <v>24.544189002226357</v>
      </c>
      <c r="H179" s="75">
        <v>13.013151955842591</v>
      </c>
      <c r="I179" s="75">
        <v>20.938128186455657</v>
      </c>
      <c r="J179" s="75">
        <v>5.5246373151715868</v>
      </c>
    </row>
    <row r="180" spans="2:10">
      <c r="B180" s="38">
        <v>1995</v>
      </c>
      <c r="C180" s="75">
        <v>72.265094131076353</v>
      </c>
      <c r="D180" s="75">
        <v>80.723033364565907</v>
      </c>
      <c r="E180" s="75">
        <v>20.388591375257185</v>
      </c>
      <c r="F180" s="75">
        <v>16.333528445325012</v>
      </c>
      <c r="G180" s="75">
        <v>24.102128882497752</v>
      </c>
      <c r="H180" s="75">
        <v>13.715085421508894</v>
      </c>
      <c r="I180" s="75">
        <v>21.127629110688179</v>
      </c>
      <c r="J180" s="75">
        <v>5.4642164329116856</v>
      </c>
    </row>
    <row r="181" spans="2:10">
      <c r="B181" s="38">
        <v>1996</v>
      </c>
      <c r="C181" s="75">
        <v>71.444205427036778</v>
      </c>
      <c r="D181" s="75">
        <v>80.591846095567206</v>
      </c>
      <c r="E181" s="75">
        <v>20.809005503874086</v>
      </c>
      <c r="F181" s="75">
        <v>15.473707253301425</v>
      </c>
      <c r="G181" s="75">
        <v>23.922528507881381</v>
      </c>
      <c r="H181" s="75">
        <v>13.746711745095658</v>
      </c>
      <c r="I181" s="75">
        <v>21.322673020877499</v>
      </c>
      <c r="J181" s="75">
        <v>5.5138863174510204</v>
      </c>
    </row>
    <row r="182" spans="2:10">
      <c r="B182" s="38">
        <v>1997</v>
      </c>
      <c r="C182" s="75">
        <v>71.168159322396576</v>
      </c>
      <c r="D182" s="75">
        <v>79.135577707873935</v>
      </c>
      <c r="E182" s="75">
        <v>20.844520057732272</v>
      </c>
      <c r="F182" s="75">
        <v>15.312875234988804</v>
      </c>
      <c r="G182" s="75">
        <v>24.042352528665198</v>
      </c>
      <c r="H182" s="75">
        <v>13.641945618764574</v>
      </c>
      <c r="I182" s="75">
        <v>21.131445691338619</v>
      </c>
      <c r="J182" s="75">
        <v>5.4684827921192074</v>
      </c>
    </row>
    <row r="183" spans="2:10">
      <c r="B183" s="38">
        <v>1998</v>
      </c>
      <c r="C183" s="75">
        <v>70.691308245141997</v>
      </c>
      <c r="D183" s="75">
        <v>75.003390625712967</v>
      </c>
      <c r="E183" s="75">
        <v>20.857183515441655</v>
      </c>
      <c r="F183" s="75">
        <v>14.519498055052201</v>
      </c>
      <c r="G183" s="75">
        <v>23.454004919927105</v>
      </c>
      <c r="H183" s="75">
        <v>12.937475904071775</v>
      </c>
      <c r="I183" s="75">
        <v>20.793922139395949</v>
      </c>
      <c r="J183" s="75">
        <v>5.4257273477641403</v>
      </c>
    </row>
    <row r="184" spans="2:10">
      <c r="B184" s="38">
        <v>1999</v>
      </c>
      <c r="C184" s="75">
        <v>69.868180246048766</v>
      </c>
      <c r="D184" s="75">
        <v>72.074400717364568</v>
      </c>
      <c r="E184" s="75">
        <v>20.59623145677693</v>
      </c>
      <c r="F184" s="75">
        <v>14.691893110727008</v>
      </c>
      <c r="G184" s="75">
        <v>22.283292375083409</v>
      </c>
      <c r="H184" s="75">
        <v>12.881780007054155</v>
      </c>
      <c r="I184" s="75">
        <v>19.60390029540509</v>
      </c>
      <c r="J184" s="75">
        <v>5.3276786001384568</v>
      </c>
    </row>
    <row r="185" spans="2:10">
      <c r="B185" s="38">
        <v>2000</v>
      </c>
      <c r="C185" s="75">
        <v>70.137521244010841</v>
      </c>
      <c r="D185" s="75">
        <v>71.413305363620353</v>
      </c>
      <c r="E185" s="75">
        <v>20.833649076026266</v>
      </c>
      <c r="F185" s="75">
        <v>15.531204047888082</v>
      </c>
      <c r="G185" s="75">
        <v>22.217785717213886</v>
      </c>
      <c r="H185" s="75">
        <v>13.091235346476193</v>
      </c>
      <c r="I185" s="75">
        <v>19.778645463499334</v>
      </c>
      <c r="J185" s="75">
        <v>5.2563059937570422</v>
      </c>
    </row>
    <row r="186" spans="2:10">
      <c r="B186" s="38">
        <v>2001</v>
      </c>
      <c r="C186" s="75">
        <v>71.10388195565892</v>
      </c>
      <c r="D186" s="75">
        <v>71.419385357356603</v>
      </c>
      <c r="E186" s="75">
        <v>21.430715491800925</v>
      </c>
      <c r="F186" s="75">
        <v>16.524678838239371</v>
      </c>
      <c r="G186" s="75">
        <v>22.020369565575891</v>
      </c>
      <c r="H186" s="75">
        <v>13.622045919827549</v>
      </c>
      <c r="I186" s="75">
        <v>19.313791807186764</v>
      </c>
      <c r="J186" s="75">
        <v>5.3870641143859057</v>
      </c>
    </row>
    <row r="187" spans="2:10">
      <c r="B187" s="38">
        <v>2002</v>
      </c>
      <c r="C187" s="75">
        <v>70.933285808798345</v>
      </c>
      <c r="D187" s="75">
        <v>70.85981801199857</v>
      </c>
      <c r="E187" s="75">
        <v>21.908422516339826</v>
      </c>
      <c r="F187" s="75">
        <v>17.313566391281228</v>
      </c>
      <c r="G187" s="75">
        <v>21.487357111609011</v>
      </c>
      <c r="H187" s="75">
        <v>14.236899426158937</v>
      </c>
      <c r="I187" s="75">
        <v>19.622685818443809</v>
      </c>
      <c r="J187" s="75">
        <v>5.4972781105623332</v>
      </c>
    </row>
    <row r="188" spans="2:10">
      <c r="B188" s="38">
        <v>2003</v>
      </c>
      <c r="C188" s="75">
        <v>70.275002874811307</v>
      </c>
      <c r="D188" s="75">
        <v>70.776519389454307</v>
      </c>
      <c r="E188" s="75">
        <v>22.467846005641089</v>
      </c>
      <c r="F188" s="75">
        <v>18.388958252348377</v>
      </c>
      <c r="G188" s="75">
        <v>21.245362563284903</v>
      </c>
      <c r="H188" s="75">
        <v>15.059263100277501</v>
      </c>
      <c r="I188" s="75">
        <v>19.88962405416153</v>
      </c>
      <c r="J188" s="75">
        <v>5.5394935137238299</v>
      </c>
    </row>
    <row r="189" spans="2:10">
      <c r="B189" s="38">
        <v>2004</v>
      </c>
      <c r="C189" s="75">
        <v>69.826807240513347</v>
      </c>
      <c r="D189" s="75">
        <v>70.589869444624142</v>
      </c>
      <c r="E189" s="75">
        <v>23.178826489403615</v>
      </c>
      <c r="F189" s="75">
        <v>19.449983356476675</v>
      </c>
      <c r="G189" s="75">
        <v>21.754432284726128</v>
      </c>
      <c r="H189" s="75">
        <v>15.519483838518983</v>
      </c>
      <c r="I189" s="75">
        <v>20.556260689120506</v>
      </c>
      <c r="J189" s="75">
        <v>5.5890281424708439</v>
      </c>
    </row>
    <row r="190" spans="2:10">
      <c r="B190" s="38">
        <v>2005</v>
      </c>
      <c r="C190" s="75">
        <v>69.312598445923612</v>
      </c>
      <c r="D190" s="75">
        <v>70.009234761819698</v>
      </c>
      <c r="E190" s="75">
        <v>23.777202796484783</v>
      </c>
      <c r="F190" s="75">
        <v>20.414941397753527</v>
      </c>
      <c r="G190" s="75">
        <v>22.043269242390299</v>
      </c>
      <c r="H190" s="75">
        <v>15.980018612252451</v>
      </c>
      <c r="I190" s="75">
        <v>21.004380583857987</v>
      </c>
      <c r="J190" s="75">
        <v>5.6227135122292662</v>
      </c>
    </row>
    <row r="191" spans="2:10">
      <c r="B191" s="38">
        <v>2006</v>
      </c>
      <c r="C191" s="75">
        <v>69.875843534364947</v>
      </c>
      <c r="D191" s="75">
        <v>70.01824852542677</v>
      </c>
      <c r="E191" s="75">
        <v>24.8912759857722</v>
      </c>
      <c r="F191" s="75">
        <v>21.90271747286668</v>
      </c>
      <c r="G191" s="75">
        <v>22.625255391876443</v>
      </c>
      <c r="H191" s="75">
        <v>16.65333331694384</v>
      </c>
      <c r="I191" s="75">
        <v>21.400042660040995</v>
      </c>
      <c r="J191" s="75">
        <v>5.7444384104950972</v>
      </c>
    </row>
    <row r="192" spans="2:10">
      <c r="B192" s="38">
        <v>2007</v>
      </c>
      <c r="C192" s="75">
        <v>70.868827338365193</v>
      </c>
      <c r="D192" s="75">
        <v>70.85153023300677</v>
      </c>
      <c r="E192" s="75">
        <v>26.196764623414392</v>
      </c>
      <c r="F192" s="75">
        <v>23.671269541506277</v>
      </c>
      <c r="G192" s="75">
        <v>23.469620657741309</v>
      </c>
      <c r="H192" s="75">
        <v>17.206622008528345</v>
      </c>
      <c r="I192" s="75">
        <v>21.750572404223586</v>
      </c>
      <c r="J192" s="75">
        <v>5.9151993527486377</v>
      </c>
    </row>
    <row r="193" spans="2:10">
      <c r="B193" s="38">
        <v>2008</v>
      </c>
      <c r="C193" s="75">
        <v>71.54737419933295</v>
      </c>
      <c r="D193" s="75">
        <v>71.014721937317105</v>
      </c>
      <c r="E193" s="75">
        <v>27.825471229101851</v>
      </c>
      <c r="F193" s="75">
        <v>25.207378142916848</v>
      </c>
      <c r="G193" s="75">
        <v>24.444373272808264</v>
      </c>
      <c r="H193" s="75">
        <v>18.107766664973131</v>
      </c>
      <c r="I193" s="75">
        <v>22.179430300302201</v>
      </c>
      <c r="J193" s="75">
        <v>6.1589283089199105</v>
      </c>
    </row>
    <row r="194" spans="2:10">
      <c r="B194" s="38">
        <v>2009</v>
      </c>
      <c r="C194" s="75">
        <v>71.338938345449364</v>
      </c>
      <c r="D194" s="75">
        <v>70.17040588224279</v>
      </c>
      <c r="E194" s="75">
        <v>28.342645423489678</v>
      </c>
      <c r="F194" s="75">
        <v>24.720747266830195</v>
      </c>
      <c r="G194" s="75">
        <v>24.744262721713632</v>
      </c>
      <c r="H194" s="75">
        <v>19.832548749573572</v>
      </c>
      <c r="I194" s="75">
        <v>23.164049289049316</v>
      </c>
      <c r="J194" s="75">
        <v>6.6292459134655894</v>
      </c>
    </row>
    <row r="195" spans="2:10">
      <c r="B195" s="40">
        <v>2010</v>
      </c>
      <c r="C195" s="76">
        <v>71.472644774127801</v>
      </c>
      <c r="D195" s="76">
        <v>72.118827315049444</v>
      </c>
      <c r="E195" s="76">
        <v>28.461992509525835</v>
      </c>
      <c r="F195" s="76">
        <v>25.362274033416295</v>
      </c>
      <c r="G195" s="76">
        <v>25.482470846623471</v>
      </c>
      <c r="H195" s="76">
        <v>20.907913885545625</v>
      </c>
      <c r="I195" s="76">
        <v>23.716144879768269</v>
      </c>
      <c r="J195" s="76">
        <v>6.6717043159146119</v>
      </c>
    </row>
    <row r="197" spans="2:10">
      <c r="C197" t="s">
        <v>48</v>
      </c>
    </row>
    <row r="198" spans="2:10">
      <c r="C198" t="s">
        <v>59</v>
      </c>
    </row>
  </sheetData>
  <phoneticPr fontId="6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22"/>
  <sheetViews>
    <sheetView workbookViewId="0"/>
  </sheetViews>
  <sheetFormatPr defaultRowHeight="18"/>
  <cols>
    <col min="2" max="2" width="8.796875" style="19"/>
  </cols>
  <sheetData>
    <row r="2" spans="2:4">
      <c r="B2" s="19" t="s">
        <v>267</v>
      </c>
    </row>
    <row r="4" spans="2:4" s="46" customFormat="1" ht="60">
      <c r="B4" s="62"/>
      <c r="C4" s="63" t="s">
        <v>266</v>
      </c>
      <c r="D4" s="64" t="s">
        <v>264</v>
      </c>
    </row>
    <row r="5" spans="2:4">
      <c r="B5" s="54"/>
      <c r="C5" s="71" t="s">
        <v>261</v>
      </c>
      <c r="D5" s="72" t="s">
        <v>51</v>
      </c>
    </row>
    <row r="6" spans="2:4">
      <c r="B6" s="52" t="s">
        <v>62</v>
      </c>
      <c r="C6" s="39">
        <v>972.47999999999956</v>
      </c>
      <c r="D6" s="53">
        <v>36.425840000000001</v>
      </c>
    </row>
    <row r="7" spans="2:4">
      <c r="B7" s="52" t="s">
        <v>63</v>
      </c>
      <c r="C7" s="39">
        <v>993.87999999999943</v>
      </c>
      <c r="D7" s="53">
        <v>36.592640000000003</v>
      </c>
    </row>
    <row r="8" spans="2:4">
      <c r="B8" s="52" t="s">
        <v>64</v>
      </c>
      <c r="C8" s="39">
        <v>1017.5697830401041</v>
      </c>
      <c r="D8" s="53">
        <v>36.799439999999997</v>
      </c>
    </row>
    <row r="9" spans="2:4">
      <c r="B9" s="52" t="s">
        <v>65</v>
      </c>
      <c r="C9" s="39">
        <v>1051.8187342605611</v>
      </c>
      <c r="D9" s="53">
        <v>37.036479999999997</v>
      </c>
    </row>
    <row r="10" spans="2:4">
      <c r="B10" s="52" t="s">
        <v>66</v>
      </c>
      <c r="C10" s="39">
        <v>1087.220422796189</v>
      </c>
      <c r="D10" s="53">
        <v>37.328400000000002</v>
      </c>
    </row>
    <row r="11" spans="2:4">
      <c r="B11" s="52" t="s">
        <v>67</v>
      </c>
      <c r="C11" s="39">
        <v>1165.7707223335556</v>
      </c>
      <c r="D11" s="53">
        <v>37.67568</v>
      </c>
    </row>
    <row r="12" spans="2:4">
      <c r="B12" s="52" t="s">
        <v>68</v>
      </c>
      <c r="C12" s="39">
        <v>1271.5883193678455</v>
      </c>
      <c r="D12" s="53">
        <v>38.097839999999998</v>
      </c>
    </row>
    <row r="13" spans="2:4">
      <c r="B13" s="52" t="s">
        <v>69</v>
      </c>
      <c r="C13" s="39">
        <v>1335.3777406906431</v>
      </c>
      <c r="D13" s="53">
        <v>38.6</v>
      </c>
    </row>
    <row r="14" spans="2:4">
      <c r="B14" s="52" t="s">
        <v>70</v>
      </c>
      <c r="C14" s="39">
        <v>1327.8308334452324</v>
      </c>
      <c r="D14" s="53">
        <v>39.221919999999997</v>
      </c>
    </row>
    <row r="15" spans="2:4">
      <c r="B15" s="52" t="s">
        <v>71</v>
      </c>
      <c r="C15" s="39">
        <v>1457.217551281688</v>
      </c>
      <c r="D15" s="53">
        <v>39.973599999999998</v>
      </c>
    </row>
    <row r="16" spans="2:4">
      <c r="B16" s="52" t="s">
        <v>72</v>
      </c>
      <c r="C16" s="39">
        <v>1579.9149705415366</v>
      </c>
      <c r="D16" s="53">
        <v>40.899439999999998</v>
      </c>
    </row>
    <row r="17" spans="2:4">
      <c r="B17" s="52" t="s">
        <v>73</v>
      </c>
      <c r="C17" s="39">
        <v>1870.4165314098382</v>
      </c>
      <c r="D17" s="53">
        <v>42.044319999999999</v>
      </c>
    </row>
    <row r="18" spans="2:4">
      <c r="B18" s="52" t="s">
        <v>74</v>
      </c>
      <c r="C18" s="39">
        <v>2040.1447019890738</v>
      </c>
      <c r="D18" s="53">
        <v>42.616320000000002</v>
      </c>
    </row>
    <row r="19" spans="2:4">
      <c r="B19" s="52" t="s">
        <v>75</v>
      </c>
      <c r="C19" s="39">
        <v>2104.9636370305275</v>
      </c>
      <c r="D19" s="53">
        <v>45.65936</v>
      </c>
    </row>
    <row r="20" spans="2:4">
      <c r="B20" s="52" t="s">
        <v>76</v>
      </c>
      <c r="C20" s="39">
        <v>2405.8509405849404</v>
      </c>
      <c r="D20" s="53">
        <v>48.24248</v>
      </c>
    </row>
    <row r="21" spans="2:4">
      <c r="B21" s="52" t="s">
        <v>77</v>
      </c>
      <c r="C21" s="39">
        <v>2313</v>
      </c>
      <c r="D21" s="53">
        <v>30.536799999999999</v>
      </c>
    </row>
    <row r="22" spans="2:4">
      <c r="B22" s="52" t="s">
        <v>78</v>
      </c>
      <c r="C22" s="39">
        <v>1705</v>
      </c>
      <c r="D22" s="53">
        <v>51.69</v>
      </c>
    </row>
    <row r="23" spans="2:4">
      <c r="B23" s="52" t="s">
        <v>79</v>
      </c>
      <c r="C23" s="39">
        <v>1797</v>
      </c>
      <c r="D23" s="53">
        <v>56.83</v>
      </c>
    </row>
    <row r="24" spans="2:4">
      <c r="B24" s="52" t="s">
        <v>80</v>
      </c>
      <c r="C24" s="39">
        <v>1803</v>
      </c>
      <c r="D24" s="53">
        <v>57.71</v>
      </c>
    </row>
    <row r="25" spans="2:4">
      <c r="B25" s="52" t="s">
        <v>81</v>
      </c>
      <c r="C25" s="39">
        <v>2076</v>
      </c>
      <c r="D25" s="53">
        <v>59.24</v>
      </c>
    </row>
    <row r="26" spans="2:4">
      <c r="B26" s="52" t="s">
        <v>82</v>
      </c>
      <c r="C26" s="39">
        <v>2260</v>
      </c>
      <c r="D26" s="53">
        <v>60.92</v>
      </c>
    </row>
    <row r="27" spans="2:4">
      <c r="B27" s="52" t="s">
        <v>83</v>
      </c>
      <c r="C27" s="39">
        <v>2447</v>
      </c>
      <c r="D27" s="53">
        <v>62.96</v>
      </c>
    </row>
    <row r="28" spans="2:4">
      <c r="B28" s="52" t="s">
        <v>84</v>
      </c>
      <c r="C28" s="39">
        <v>2521</v>
      </c>
      <c r="D28" s="53">
        <v>63.3</v>
      </c>
    </row>
    <row r="29" spans="2:4">
      <c r="B29" s="52" t="s">
        <v>85</v>
      </c>
      <c r="C29" s="39">
        <v>2569</v>
      </c>
      <c r="D29" s="53">
        <v>64.52</v>
      </c>
    </row>
    <row r="30" spans="2:4">
      <c r="B30" s="52" t="s">
        <v>86</v>
      </c>
      <c r="C30" s="39">
        <v>2771</v>
      </c>
      <c r="D30" s="53">
        <v>65.680000000000007</v>
      </c>
    </row>
    <row r="31" spans="2:4">
      <c r="B31" s="52" t="s">
        <v>87</v>
      </c>
      <c r="C31" s="39">
        <v>2948</v>
      </c>
      <c r="D31" s="53">
        <v>65.540000000000006</v>
      </c>
    </row>
    <row r="32" spans="2:4">
      <c r="B32" s="52" t="s">
        <v>88</v>
      </c>
      <c r="C32" s="39">
        <v>3136</v>
      </c>
      <c r="D32" s="53">
        <v>65.400000000000006</v>
      </c>
    </row>
    <row r="33" spans="2:4">
      <c r="B33" s="52" t="s">
        <v>89</v>
      </c>
      <c r="C33" s="39">
        <v>3289</v>
      </c>
      <c r="D33" s="53">
        <v>67.02</v>
      </c>
    </row>
    <row r="34" spans="2:4">
      <c r="B34" s="52" t="s">
        <v>90</v>
      </c>
      <c r="C34" s="39">
        <v>3554</v>
      </c>
      <c r="D34" s="53">
        <v>67.400000000000006</v>
      </c>
    </row>
    <row r="35" spans="2:4">
      <c r="B35" s="52" t="s">
        <v>91</v>
      </c>
      <c r="C35" s="39">
        <v>3986</v>
      </c>
      <c r="D35" s="53">
        <v>67.7</v>
      </c>
    </row>
    <row r="36" spans="2:4">
      <c r="B36" s="52" t="s">
        <v>92</v>
      </c>
      <c r="C36" s="39">
        <v>4426</v>
      </c>
      <c r="D36" s="53">
        <v>68.34</v>
      </c>
    </row>
    <row r="37" spans="2:4">
      <c r="B37" s="52" t="s">
        <v>93</v>
      </c>
      <c r="C37" s="39">
        <v>4777</v>
      </c>
      <c r="D37" s="53">
        <v>68.62</v>
      </c>
    </row>
    <row r="38" spans="2:4">
      <c r="B38" s="52" t="s">
        <v>94</v>
      </c>
      <c r="C38" s="39">
        <v>5129</v>
      </c>
      <c r="D38" s="53">
        <v>69.7</v>
      </c>
    </row>
    <row r="39" spans="2:4">
      <c r="B39" s="52" t="s">
        <v>95</v>
      </c>
      <c r="C39" s="39">
        <v>5668</v>
      </c>
      <c r="D39" s="53">
        <v>70.17</v>
      </c>
    </row>
    <row r="40" spans="2:4">
      <c r="B40" s="52" t="s">
        <v>96</v>
      </c>
      <c r="C40" s="39">
        <v>5934</v>
      </c>
      <c r="D40" s="53">
        <v>70.23</v>
      </c>
    </row>
    <row r="41" spans="2:4">
      <c r="B41" s="52" t="s">
        <v>97</v>
      </c>
      <c r="C41" s="39">
        <v>6506</v>
      </c>
      <c r="D41" s="53">
        <v>71.040000000000006</v>
      </c>
    </row>
    <row r="42" spans="2:4">
      <c r="B42" s="52" t="s">
        <v>98</v>
      </c>
      <c r="C42" s="39">
        <v>7152</v>
      </c>
      <c r="D42" s="53">
        <v>71.33</v>
      </c>
    </row>
    <row r="43" spans="2:4">
      <c r="B43" s="52" t="s">
        <v>99</v>
      </c>
      <c r="C43" s="39">
        <v>7983</v>
      </c>
      <c r="D43" s="53">
        <v>71.66</v>
      </c>
    </row>
    <row r="44" spans="2:4">
      <c r="B44" s="52" t="s">
        <v>100</v>
      </c>
      <c r="C44" s="39">
        <v>8874</v>
      </c>
      <c r="D44" s="53">
        <v>71.89</v>
      </c>
    </row>
    <row r="45" spans="2:4">
      <c r="B45" s="52" t="s">
        <v>101</v>
      </c>
      <c r="C45" s="39">
        <v>9714</v>
      </c>
      <c r="D45" s="53">
        <v>71.98</v>
      </c>
    </row>
    <row r="46" spans="2:4">
      <c r="B46" s="52" t="s">
        <v>102</v>
      </c>
      <c r="C46" s="39">
        <v>10040</v>
      </c>
      <c r="D46" s="53">
        <v>72.81</v>
      </c>
    </row>
    <row r="47" spans="2:4">
      <c r="B47" s="52" t="s">
        <v>103</v>
      </c>
      <c r="C47" s="39">
        <v>10734</v>
      </c>
      <c r="D47" s="53">
        <v>73.239999999999995</v>
      </c>
    </row>
    <row r="48" spans="2:4">
      <c r="B48" s="52" t="s">
        <v>104</v>
      </c>
      <c r="C48" s="39">
        <v>11434</v>
      </c>
      <c r="D48" s="53">
        <v>73.400000000000006</v>
      </c>
    </row>
    <row r="49" spans="2:4">
      <c r="B49" s="52" t="s">
        <v>105</v>
      </c>
      <c r="C49" s="39">
        <v>11145</v>
      </c>
      <c r="D49" s="53">
        <v>73.83</v>
      </c>
    </row>
    <row r="50" spans="2:4">
      <c r="B50" s="52" t="s">
        <v>106</v>
      </c>
      <c r="C50" s="39">
        <v>11344</v>
      </c>
      <c r="D50" s="53">
        <v>74.34</v>
      </c>
    </row>
    <row r="51" spans="2:4">
      <c r="B51" s="52" t="s">
        <v>107</v>
      </c>
      <c r="C51" s="39">
        <v>11669</v>
      </c>
      <c r="D51" s="53">
        <v>74.739999999999995</v>
      </c>
    </row>
    <row r="52" spans="2:4">
      <c r="B52" s="52" t="s">
        <v>108</v>
      </c>
      <c r="C52" s="39">
        <v>12064</v>
      </c>
      <c r="D52" s="53">
        <v>75.31</v>
      </c>
    </row>
    <row r="53" spans="2:4">
      <c r="B53" s="52" t="s">
        <v>109</v>
      </c>
      <c r="C53" s="39">
        <v>12585</v>
      </c>
      <c r="D53" s="53">
        <v>75.64</v>
      </c>
    </row>
    <row r="54" spans="2:4">
      <c r="B54" s="52" t="s">
        <v>110</v>
      </c>
      <c r="C54" s="39">
        <v>13163</v>
      </c>
      <c r="D54" s="53">
        <v>76.150000000000006</v>
      </c>
    </row>
    <row r="55" spans="2:4">
      <c r="B55" s="52" t="s">
        <v>111</v>
      </c>
      <c r="C55" s="39">
        <v>13428</v>
      </c>
      <c r="D55" s="53">
        <v>76.12</v>
      </c>
    </row>
    <row r="56" spans="2:4">
      <c r="B56" s="52" t="s">
        <v>112</v>
      </c>
      <c r="C56" s="39">
        <v>13754</v>
      </c>
      <c r="D56" s="53">
        <v>76.540000000000006</v>
      </c>
    </row>
    <row r="57" spans="2:4">
      <c r="B57" s="52" t="s">
        <v>113</v>
      </c>
      <c r="C57" s="39">
        <v>14078</v>
      </c>
      <c r="D57" s="53">
        <v>77.06</v>
      </c>
    </row>
    <row r="58" spans="2:4">
      <c r="B58" s="52" t="s">
        <v>114</v>
      </c>
      <c r="C58" s="39">
        <v>14307</v>
      </c>
      <c r="D58" s="53">
        <v>77.09</v>
      </c>
    </row>
    <row r="59" spans="2:4">
      <c r="B59" s="52" t="s">
        <v>115</v>
      </c>
      <c r="C59" s="39">
        <v>14773</v>
      </c>
      <c r="D59" s="53">
        <v>77.489999999999995</v>
      </c>
    </row>
    <row r="60" spans="2:4">
      <c r="B60" s="52" t="s">
        <v>116</v>
      </c>
      <c r="C60" s="39">
        <v>15331</v>
      </c>
      <c r="D60" s="53">
        <v>77.78</v>
      </c>
    </row>
    <row r="61" spans="2:4">
      <c r="B61" s="52" t="s">
        <v>117</v>
      </c>
      <c r="C61" s="39">
        <v>15679</v>
      </c>
      <c r="D61" s="53">
        <v>78.2</v>
      </c>
    </row>
    <row r="62" spans="2:4">
      <c r="B62" s="52" t="s">
        <v>118</v>
      </c>
      <c r="C62" s="39">
        <v>16251</v>
      </c>
      <c r="D62" s="53">
        <v>78.61</v>
      </c>
    </row>
    <row r="63" spans="2:4">
      <c r="B63" s="52" t="s">
        <v>119</v>
      </c>
      <c r="C63" s="39">
        <v>17185</v>
      </c>
      <c r="D63" s="53">
        <v>78.53</v>
      </c>
    </row>
    <row r="64" spans="2:4">
      <c r="B64" s="52" t="s">
        <v>120</v>
      </c>
      <c r="C64" s="39">
        <v>17943</v>
      </c>
      <c r="D64" s="53">
        <v>78.959999999999994</v>
      </c>
    </row>
    <row r="65" spans="2:4">
      <c r="B65" s="52" t="s">
        <v>121</v>
      </c>
      <c r="C65" s="39">
        <v>18789</v>
      </c>
      <c r="D65" s="53">
        <v>78.98</v>
      </c>
    </row>
    <row r="66" spans="2:4">
      <c r="B66" s="52" t="s">
        <v>122</v>
      </c>
      <c r="C66" s="39">
        <v>19368</v>
      </c>
      <c r="D66" s="53">
        <v>79.25</v>
      </c>
    </row>
    <row r="67" spans="2:4">
      <c r="B67" s="52" t="s">
        <v>123</v>
      </c>
      <c r="C67" s="39">
        <v>19472</v>
      </c>
      <c r="D67" s="53">
        <v>79.290000000000006</v>
      </c>
    </row>
    <row r="68" spans="2:4">
      <c r="B68" s="52" t="s">
        <v>124</v>
      </c>
      <c r="C68" s="39">
        <v>19455</v>
      </c>
      <c r="D68" s="53">
        <v>79.44</v>
      </c>
    </row>
    <row r="69" spans="2:4">
      <c r="B69" s="52" t="s">
        <v>125</v>
      </c>
      <c r="C69" s="39">
        <v>19553</v>
      </c>
      <c r="D69" s="53">
        <v>79.83</v>
      </c>
    </row>
    <row r="70" spans="2:4">
      <c r="B70" s="52" t="s">
        <v>126</v>
      </c>
      <c r="C70" s="39">
        <v>19888</v>
      </c>
      <c r="D70" s="53">
        <v>79.680000000000007</v>
      </c>
    </row>
    <row r="71" spans="2:4">
      <c r="B71" s="52" t="s">
        <v>127</v>
      </c>
      <c r="C71" s="39">
        <v>20360</v>
      </c>
      <c r="D71" s="53">
        <v>80.37</v>
      </c>
    </row>
    <row r="72" spans="2:4">
      <c r="B72" s="52" t="s">
        <v>128</v>
      </c>
      <c r="C72" s="39">
        <v>20634</v>
      </c>
      <c r="D72" s="53">
        <v>80.59</v>
      </c>
    </row>
    <row r="73" spans="2:4">
      <c r="B73" s="52" t="s">
        <v>129</v>
      </c>
      <c r="C73" s="39">
        <v>20171</v>
      </c>
      <c r="D73" s="53">
        <v>80.67</v>
      </c>
    </row>
    <row r="74" spans="2:4">
      <c r="B74" s="52" t="s">
        <v>130</v>
      </c>
      <c r="C74" s="39">
        <v>20087</v>
      </c>
      <c r="D74" s="53">
        <v>80.64</v>
      </c>
    </row>
    <row r="75" spans="2:4">
      <c r="B75" s="52" t="s">
        <v>131</v>
      </c>
      <c r="C75" s="39">
        <v>20497</v>
      </c>
      <c r="D75" s="53">
        <v>81.23</v>
      </c>
    </row>
    <row r="76" spans="2:4">
      <c r="B76" s="52" t="s">
        <v>132</v>
      </c>
      <c r="C76" s="39">
        <v>20516</v>
      </c>
      <c r="D76" s="53">
        <v>81.569999999999993</v>
      </c>
    </row>
    <row r="77" spans="2:4">
      <c r="B77" s="52" t="s">
        <v>133</v>
      </c>
      <c r="C77" s="39">
        <v>20533</v>
      </c>
      <c r="D77" s="53">
        <v>81.86</v>
      </c>
    </row>
    <row r="78" spans="2:4">
      <c r="B78" s="52" t="s">
        <v>134</v>
      </c>
      <c r="C78" s="39">
        <v>20850</v>
      </c>
      <c r="D78" s="53">
        <v>81.92</v>
      </c>
    </row>
    <row r="79" spans="2:4">
      <c r="B79" s="52" t="s">
        <v>135</v>
      </c>
      <c r="C79" s="39">
        <v>21318</v>
      </c>
      <c r="D79" s="53">
        <v>82.2</v>
      </c>
    </row>
    <row r="80" spans="2:4">
      <c r="B80" s="52" t="s">
        <v>136</v>
      </c>
      <c r="C80" s="39">
        <v>21592</v>
      </c>
      <c r="D80" s="53">
        <v>82.1</v>
      </c>
    </row>
    <row r="81" spans="2:4">
      <c r="B81" s="52" t="s">
        <v>137</v>
      </c>
      <c r="C81" s="39">
        <v>21956</v>
      </c>
      <c r="D81" s="53">
        <v>82.48</v>
      </c>
    </row>
    <row r="82" spans="2:4">
      <c r="B82" s="52" t="s">
        <v>138</v>
      </c>
      <c r="C82" s="39">
        <v>22428</v>
      </c>
      <c r="D82" s="53">
        <v>82.67</v>
      </c>
    </row>
    <row r="83" spans="2:4">
      <c r="B83" s="52" t="s">
        <v>139</v>
      </c>
      <c r="C83" s="39">
        <v>22193</v>
      </c>
      <c r="D83" s="53">
        <v>82.75</v>
      </c>
    </row>
    <row r="84" spans="2:4">
      <c r="B84" s="52" t="s">
        <v>140</v>
      </c>
      <c r="C84" s="39">
        <v>20980</v>
      </c>
      <c r="D84" s="53">
        <v>83.09</v>
      </c>
    </row>
    <row r="85" spans="2:4">
      <c r="B85" s="52" t="s">
        <v>141</v>
      </c>
      <c r="C85" s="39">
        <v>21990</v>
      </c>
      <c r="D85" s="53">
        <v>82.9</v>
      </c>
    </row>
    <row r="86" spans="2:4">
      <c r="B86" s="54" t="s">
        <v>142</v>
      </c>
      <c r="C86" s="41">
        <v>21909</v>
      </c>
      <c r="D86" s="55">
        <v>82.7</v>
      </c>
    </row>
    <row r="87" spans="2:4">
      <c r="C87" s="37"/>
      <c r="D87" s="50"/>
    </row>
    <row r="88" spans="2:4">
      <c r="C88" s="37"/>
      <c r="D88" s="50"/>
    </row>
    <row r="89" spans="2:4" ht="60">
      <c r="B89" s="63"/>
      <c r="C89" s="66" t="s">
        <v>266</v>
      </c>
      <c r="D89" s="67" t="s">
        <v>264</v>
      </c>
    </row>
    <row r="90" spans="2:4">
      <c r="B90" s="68"/>
      <c r="C90" s="69" t="s">
        <v>260</v>
      </c>
      <c r="D90" s="70" t="s">
        <v>260</v>
      </c>
    </row>
    <row r="91" spans="2:4">
      <c r="B91" s="52" t="s">
        <v>143</v>
      </c>
      <c r="C91" s="39">
        <v>567.62167689161561</v>
      </c>
      <c r="D91" s="53">
        <v>32</v>
      </c>
    </row>
    <row r="92" spans="2:4">
      <c r="B92" s="52" t="s">
        <v>144</v>
      </c>
      <c r="C92" s="39">
        <v>525.40889186871686</v>
      </c>
      <c r="D92" s="53">
        <v>34</v>
      </c>
    </row>
    <row r="93" spans="2:4">
      <c r="B93" s="52" t="s">
        <v>145</v>
      </c>
      <c r="C93" s="39">
        <v>597.35726702351963</v>
      </c>
      <c r="D93" s="53">
        <v>35</v>
      </c>
    </row>
    <row r="94" spans="2:4">
      <c r="B94" s="52" t="s">
        <v>81</v>
      </c>
      <c r="C94" s="39">
        <v>448.02172581220339</v>
      </c>
      <c r="D94" s="53">
        <v>44.588999999999999</v>
      </c>
    </row>
    <row r="95" spans="2:4">
      <c r="B95" s="52" t="s">
        <v>82</v>
      </c>
      <c r="C95" s="39">
        <v>491.01851187486545</v>
      </c>
      <c r="D95" s="53">
        <v>44.588999999999999</v>
      </c>
    </row>
    <row r="96" spans="2:4">
      <c r="B96" s="52" t="s">
        <v>83</v>
      </c>
      <c r="C96" s="39">
        <v>537.61403385421249</v>
      </c>
      <c r="D96" s="53">
        <v>44.588999999999999</v>
      </c>
    </row>
    <row r="97" spans="2:4">
      <c r="B97" s="52" t="s">
        <v>84</v>
      </c>
      <c r="C97" s="39">
        <v>552.17668002545633</v>
      </c>
      <c r="D97" s="53">
        <v>44.588999999999999</v>
      </c>
    </row>
    <row r="98" spans="2:4">
      <c r="B98" s="52" t="s">
        <v>85</v>
      </c>
      <c r="C98" s="39">
        <v>556.93672204397706</v>
      </c>
      <c r="D98" s="53">
        <v>44.588999999999999</v>
      </c>
    </row>
    <row r="99" spans="2:4">
      <c r="B99" s="52" t="s">
        <v>86</v>
      </c>
      <c r="C99" s="39">
        <v>576.5302182681487</v>
      </c>
      <c r="D99" s="53">
        <v>45.005000000000003</v>
      </c>
    </row>
    <row r="100" spans="2:4">
      <c r="B100" s="52" t="s">
        <v>87</v>
      </c>
      <c r="C100" s="39">
        <v>616.11192907082454</v>
      </c>
      <c r="D100" s="53">
        <v>45.005000000000003</v>
      </c>
    </row>
    <row r="101" spans="2:4">
      <c r="B101" s="52" t="s">
        <v>88</v>
      </c>
      <c r="C101" s="39">
        <v>635.99139013002662</v>
      </c>
      <c r="D101" s="53">
        <v>45.005000000000003</v>
      </c>
    </row>
    <row r="102" spans="2:4">
      <c r="B102" s="52" t="s">
        <v>89</v>
      </c>
      <c r="C102" s="39">
        <v>690.374826823425</v>
      </c>
      <c r="D102" s="53">
        <v>45.005000000000003</v>
      </c>
    </row>
    <row r="103" spans="2:4">
      <c r="B103" s="52" t="s">
        <v>90</v>
      </c>
      <c r="C103" s="39">
        <v>686.38974181875517</v>
      </c>
      <c r="D103" s="53">
        <v>45.005000000000003</v>
      </c>
    </row>
    <row r="104" spans="2:4">
      <c r="B104" s="52" t="s">
        <v>91</v>
      </c>
      <c r="C104" s="39">
        <v>662.14040505494177</v>
      </c>
      <c r="D104" s="53">
        <v>43.972000000000001</v>
      </c>
    </row>
    <row r="105" spans="2:4">
      <c r="B105" s="52" t="s">
        <v>92</v>
      </c>
      <c r="C105" s="39">
        <v>552.89325034452474</v>
      </c>
      <c r="D105" s="53">
        <v>43.972000000000001</v>
      </c>
    </row>
    <row r="106" spans="2:4">
      <c r="B106" s="52" t="s">
        <v>93</v>
      </c>
      <c r="C106" s="39">
        <v>550.43783889331155</v>
      </c>
      <c r="D106" s="53">
        <v>43.972000000000001</v>
      </c>
    </row>
    <row r="107" spans="2:4">
      <c r="B107" s="52" t="s">
        <v>94</v>
      </c>
      <c r="C107" s="39">
        <v>590.29069298804836</v>
      </c>
      <c r="D107" s="53">
        <v>43.972000000000001</v>
      </c>
    </row>
    <row r="108" spans="2:4">
      <c r="B108" s="52" t="s">
        <v>95</v>
      </c>
      <c r="C108" s="39">
        <v>644.81817986554108</v>
      </c>
      <c r="D108" s="53">
        <v>43.972000000000001</v>
      </c>
    </row>
    <row r="109" spans="2:4">
      <c r="B109" s="52" t="s">
        <v>96</v>
      </c>
      <c r="C109" s="39">
        <v>701.59329404280015</v>
      </c>
      <c r="D109" s="53">
        <v>59.42</v>
      </c>
    </row>
    <row r="110" spans="2:4">
      <c r="B110" s="52" t="s">
        <v>97</v>
      </c>
      <c r="C110" s="39">
        <v>746.31629045417458</v>
      </c>
      <c r="D110" s="53">
        <v>59.42</v>
      </c>
    </row>
    <row r="111" spans="2:4">
      <c r="B111" s="52" t="s">
        <v>98</v>
      </c>
      <c r="C111" s="39">
        <v>706.92068120071565</v>
      </c>
      <c r="D111" s="53">
        <v>59.42</v>
      </c>
    </row>
    <row r="112" spans="2:4">
      <c r="B112" s="52" t="s">
        <v>99</v>
      </c>
      <c r="C112" s="39">
        <v>674.91446204697161</v>
      </c>
      <c r="D112" s="53">
        <v>59.42</v>
      </c>
    </row>
    <row r="113" spans="2:4">
      <c r="B113" s="52" t="s">
        <v>100</v>
      </c>
      <c r="C113" s="39">
        <v>712.97383876134541</v>
      </c>
      <c r="D113" s="53">
        <v>59.42</v>
      </c>
    </row>
    <row r="114" spans="2:4">
      <c r="B114" s="52" t="s">
        <v>101</v>
      </c>
      <c r="C114" s="39">
        <v>778.35185716991623</v>
      </c>
      <c r="D114" s="53">
        <v>64.576999999999998</v>
      </c>
    </row>
    <row r="115" spans="2:4">
      <c r="B115" s="52" t="s">
        <v>102</v>
      </c>
      <c r="C115" s="39">
        <v>794.96139007614988</v>
      </c>
      <c r="D115" s="53">
        <v>64.576999999999998</v>
      </c>
    </row>
    <row r="116" spans="2:4">
      <c r="B116" s="52" t="s">
        <v>103</v>
      </c>
      <c r="C116" s="39">
        <v>798.33184459937593</v>
      </c>
      <c r="D116" s="53">
        <v>64.576999999999998</v>
      </c>
    </row>
    <row r="117" spans="2:4">
      <c r="B117" s="52" t="s">
        <v>104</v>
      </c>
      <c r="C117" s="39">
        <v>838.39490214753846</v>
      </c>
      <c r="D117" s="53">
        <v>64.576999999999998</v>
      </c>
    </row>
    <row r="118" spans="2:4">
      <c r="B118" s="52" t="s">
        <v>105</v>
      </c>
      <c r="C118" s="39">
        <v>835.14633198200704</v>
      </c>
      <c r="D118" s="53">
        <v>64.576999999999998</v>
      </c>
    </row>
    <row r="119" spans="2:4">
      <c r="B119" s="52" t="s">
        <v>106</v>
      </c>
      <c r="C119" s="39">
        <v>871.18109548829921</v>
      </c>
      <c r="D119" s="53">
        <v>66.286000000000001</v>
      </c>
    </row>
    <row r="120" spans="2:4">
      <c r="B120" s="52" t="s">
        <v>107</v>
      </c>
      <c r="C120" s="39">
        <v>852.67088219967013</v>
      </c>
      <c r="D120" s="53">
        <v>66.286000000000001</v>
      </c>
    </row>
    <row r="121" spans="2:4">
      <c r="B121" s="52" t="s">
        <v>108</v>
      </c>
      <c r="C121" s="39">
        <v>893.62714702874018</v>
      </c>
      <c r="D121" s="53">
        <v>66.286000000000001</v>
      </c>
    </row>
    <row r="122" spans="2:4">
      <c r="B122" s="52" t="s">
        <v>109</v>
      </c>
      <c r="C122" s="39">
        <v>977.95150418599292</v>
      </c>
      <c r="D122" s="53">
        <v>66.286000000000001</v>
      </c>
    </row>
    <row r="123" spans="2:4">
      <c r="B123" s="52" t="s">
        <v>110</v>
      </c>
      <c r="C123" s="39">
        <v>1039.4094973710146</v>
      </c>
      <c r="D123" s="53">
        <v>66.286000000000001</v>
      </c>
    </row>
    <row r="124" spans="2:4">
      <c r="B124" s="52" t="s">
        <v>111</v>
      </c>
      <c r="C124" s="39">
        <v>1061.0526530341865</v>
      </c>
      <c r="D124" s="53">
        <v>67.710999999999999</v>
      </c>
    </row>
    <row r="125" spans="2:4">
      <c r="B125" s="52" t="s">
        <v>112</v>
      </c>
      <c r="C125" s="39">
        <v>1110.1934777599686</v>
      </c>
      <c r="D125" s="53">
        <v>67.710999999999999</v>
      </c>
    </row>
    <row r="126" spans="2:4">
      <c r="B126" s="52" t="s">
        <v>113</v>
      </c>
      <c r="C126" s="39">
        <v>1186.0537189049878</v>
      </c>
      <c r="D126" s="53">
        <v>67.710999999999999</v>
      </c>
    </row>
    <row r="127" spans="2:4">
      <c r="B127" s="52" t="s">
        <v>114</v>
      </c>
      <c r="C127" s="39">
        <v>1257.7436655174301</v>
      </c>
      <c r="D127" s="53">
        <v>67.710999999999999</v>
      </c>
    </row>
    <row r="128" spans="2:4">
      <c r="B128" s="52" t="s">
        <v>115</v>
      </c>
      <c r="C128" s="39">
        <v>1395.8594748390519</v>
      </c>
      <c r="D128" s="53">
        <v>67.710999999999999</v>
      </c>
    </row>
    <row r="129" spans="2:4">
      <c r="B129" s="52" t="s">
        <v>116</v>
      </c>
      <c r="C129" s="39">
        <v>1519.1534099558532</v>
      </c>
      <c r="D129" s="53">
        <v>68.915000000000006</v>
      </c>
    </row>
    <row r="130" spans="2:4">
      <c r="B130" s="52" t="s">
        <v>117</v>
      </c>
      <c r="C130" s="39">
        <v>1597.0059711845818</v>
      </c>
      <c r="D130" s="53">
        <v>68.915000000000006</v>
      </c>
    </row>
    <row r="131" spans="2:4">
      <c r="B131" s="52" t="s">
        <v>118</v>
      </c>
      <c r="C131" s="39">
        <v>1737.0536929158191</v>
      </c>
      <c r="D131" s="53">
        <v>68.915000000000006</v>
      </c>
    </row>
    <row r="132" spans="2:4">
      <c r="B132" s="52" t="s">
        <v>119</v>
      </c>
      <c r="C132" s="39">
        <v>1830.037308352169</v>
      </c>
      <c r="D132" s="53">
        <v>68.915000000000006</v>
      </c>
    </row>
    <row r="133" spans="2:4">
      <c r="B133" s="52" t="s">
        <v>120</v>
      </c>
      <c r="C133" s="39">
        <v>1834.1867429490903</v>
      </c>
      <c r="D133" s="53">
        <v>68.915000000000006</v>
      </c>
    </row>
    <row r="134" spans="2:4">
      <c r="B134" s="52" t="s">
        <v>121</v>
      </c>
      <c r="C134" s="39">
        <v>1870.9302888956424</v>
      </c>
      <c r="D134" s="53">
        <v>69.953000000000003</v>
      </c>
    </row>
    <row r="135" spans="2:4">
      <c r="B135" s="52" t="s">
        <v>122</v>
      </c>
      <c r="C135" s="39">
        <v>1967.1822589895548</v>
      </c>
      <c r="D135" s="53">
        <v>69.953000000000003</v>
      </c>
    </row>
    <row r="136" spans="2:4">
      <c r="B136" s="52" t="s">
        <v>123</v>
      </c>
      <c r="C136" s="39">
        <v>2132.1759358610093</v>
      </c>
      <c r="D136" s="53">
        <v>69.953000000000003</v>
      </c>
    </row>
    <row r="137" spans="2:4">
      <c r="B137" s="52" t="s">
        <v>124</v>
      </c>
      <c r="C137" s="39">
        <v>2311.8224092868541</v>
      </c>
      <c r="D137" s="53">
        <v>69.953000000000003</v>
      </c>
    </row>
    <row r="138" spans="2:4">
      <c r="B138" s="52" t="s">
        <v>125</v>
      </c>
      <c r="C138" s="39">
        <v>2514.6601668855169</v>
      </c>
      <c r="D138" s="53">
        <v>69.953000000000003</v>
      </c>
    </row>
    <row r="139" spans="2:4">
      <c r="B139" s="52" t="s">
        <v>126</v>
      </c>
      <c r="C139" s="39">
        <v>2863.4848176751557</v>
      </c>
      <c r="D139" s="53">
        <v>70.858000000000004</v>
      </c>
    </row>
    <row r="140" spans="2:4">
      <c r="B140" s="52" t="s">
        <v>127</v>
      </c>
      <c r="C140" s="39">
        <v>2891.9888300275143</v>
      </c>
      <c r="D140" s="53">
        <v>70.858000000000004</v>
      </c>
    </row>
    <row r="141" spans="2:4">
      <c r="B141" s="52" t="s">
        <v>128</v>
      </c>
      <c r="C141" s="39">
        <v>3013.3504054630812</v>
      </c>
      <c r="D141" s="53">
        <v>70.858000000000004</v>
      </c>
    </row>
    <row r="142" spans="2:4">
      <c r="B142" s="52" t="s">
        <v>129</v>
      </c>
      <c r="C142" s="39">
        <v>2993.1936856598777</v>
      </c>
      <c r="D142" s="53">
        <v>70.858000000000004</v>
      </c>
    </row>
    <row r="143" spans="2:4">
      <c r="B143" s="52" t="s">
        <v>130</v>
      </c>
      <c r="C143" s="39">
        <v>3162.233832374764</v>
      </c>
      <c r="D143" s="53">
        <v>70.858000000000004</v>
      </c>
    </row>
    <row r="144" spans="2:4">
      <c r="B144" s="52" t="s">
        <v>131</v>
      </c>
      <c r="C144" s="39">
        <v>3420.8657223526802</v>
      </c>
      <c r="D144" s="53">
        <v>73.408000000000001</v>
      </c>
    </row>
    <row r="145" spans="2:4">
      <c r="B145" s="52" t="s">
        <v>132</v>
      </c>
      <c r="C145" s="39">
        <v>3758.9314777686045</v>
      </c>
      <c r="D145" s="53">
        <v>73.408000000000001</v>
      </c>
    </row>
    <row r="146" spans="2:4">
      <c r="B146" s="52" t="s">
        <v>133</v>
      </c>
      <c r="C146" s="39">
        <v>4197.1454233052173</v>
      </c>
      <c r="D146" s="53">
        <v>73.408000000000001</v>
      </c>
    </row>
    <row r="147" spans="2:4">
      <c r="B147" s="52" t="s">
        <v>134</v>
      </c>
      <c r="C147" s="39">
        <v>4802.8430611611293</v>
      </c>
      <c r="D147" s="53">
        <v>73.408000000000001</v>
      </c>
    </row>
    <row r="148" spans="2:4">
      <c r="B148" s="52" t="s">
        <v>135</v>
      </c>
      <c r="C148" s="39">
        <v>5168.7086009683089</v>
      </c>
      <c r="D148" s="53">
        <v>73.408000000000001</v>
      </c>
    </row>
    <row r="149" spans="2:4">
      <c r="B149" s="52" t="s">
        <v>136</v>
      </c>
      <c r="C149" s="39">
        <v>5575.3727794311662</v>
      </c>
      <c r="D149" s="53">
        <v>74.44</v>
      </c>
    </row>
    <row r="150" spans="2:4">
      <c r="B150" s="52" t="s">
        <v>137</v>
      </c>
      <c r="C150" s="39">
        <v>6047.5622034751568</v>
      </c>
      <c r="D150" s="53">
        <v>74.44</v>
      </c>
    </row>
    <row r="151" spans="2:4">
      <c r="B151" s="52" t="s">
        <v>138</v>
      </c>
      <c r="C151" s="39">
        <v>6303.0241637168647</v>
      </c>
      <c r="D151" s="53">
        <v>74.44</v>
      </c>
    </row>
    <row r="152" spans="2:4">
      <c r="B152" s="52" t="s">
        <v>139</v>
      </c>
      <c r="C152" s="39">
        <v>6724.779700268572</v>
      </c>
      <c r="D152" s="53">
        <v>74.44</v>
      </c>
    </row>
    <row r="153" spans="2:4">
      <c r="B153" s="52" t="s">
        <v>140</v>
      </c>
      <c r="C153" s="39">
        <v>7308.2031370235154</v>
      </c>
      <c r="D153" s="53">
        <v>74.44</v>
      </c>
    </row>
    <row r="154" spans="2:4">
      <c r="B154" s="58"/>
      <c r="C154" s="56"/>
      <c r="D154" s="59"/>
    </row>
    <row r="155" spans="2:4">
      <c r="B155" s="60"/>
      <c r="C155" s="57"/>
      <c r="D155" s="61"/>
    </row>
    <row r="156" spans="2:4">
      <c r="B156" s="60"/>
      <c r="C156" s="57"/>
      <c r="D156" s="61"/>
    </row>
    <row r="157" spans="2:4" ht="60">
      <c r="B157" s="63"/>
      <c r="C157" s="66" t="s">
        <v>266</v>
      </c>
      <c r="D157" s="67" t="s">
        <v>264</v>
      </c>
    </row>
    <row r="158" spans="2:4">
      <c r="B158" s="68"/>
      <c r="C158" s="69" t="s">
        <v>262</v>
      </c>
      <c r="D158" s="70" t="s">
        <v>262</v>
      </c>
    </row>
    <row r="159" spans="2:4">
      <c r="B159" s="52" t="s">
        <v>146</v>
      </c>
      <c r="C159" s="39">
        <v>545.23076923076906</v>
      </c>
      <c r="D159" s="53">
        <v>25.442399999999999</v>
      </c>
    </row>
    <row r="160" spans="2:4">
      <c r="B160" s="52" t="s">
        <v>147</v>
      </c>
      <c r="C160" s="39">
        <v>529.49555531755379</v>
      </c>
      <c r="D160" s="53">
        <v>24.266400000000001</v>
      </c>
    </row>
    <row r="161" spans="2:4">
      <c r="B161" s="52" t="s">
        <v>148</v>
      </c>
      <c r="C161" s="39">
        <v>607.816212438854</v>
      </c>
      <c r="D161" s="53">
        <v>23.485600000000002</v>
      </c>
    </row>
    <row r="162" spans="2:4">
      <c r="B162" s="52" t="s">
        <v>70</v>
      </c>
      <c r="C162" s="39">
        <v>642.98329355608598</v>
      </c>
      <c r="D162" s="53">
        <v>23.98</v>
      </c>
    </row>
    <row r="163" spans="2:4">
      <c r="B163" s="52" t="s">
        <v>149</v>
      </c>
      <c r="C163" s="39">
        <v>690.70933685252385</v>
      </c>
      <c r="D163" s="53">
        <v>23.1464</v>
      </c>
    </row>
    <row r="164" spans="2:4">
      <c r="B164" s="52" t="s">
        <v>72</v>
      </c>
      <c r="C164" s="39">
        <v>690.69690992767914</v>
      </c>
      <c r="D164" s="53">
        <v>24.02</v>
      </c>
    </row>
    <row r="165" spans="2:4">
      <c r="B165" s="52" t="s">
        <v>150</v>
      </c>
      <c r="C165" s="39">
        <v>679.41750732183539</v>
      </c>
      <c r="D165" s="53">
        <v>24.8584</v>
      </c>
    </row>
    <row r="166" spans="2:4">
      <c r="B166" s="52" t="s">
        <v>151</v>
      </c>
      <c r="C166" s="39">
        <v>698.265082838387</v>
      </c>
      <c r="D166" s="53">
        <v>27.61</v>
      </c>
    </row>
    <row r="167" spans="2:4">
      <c r="B167" s="52" t="s">
        <v>152</v>
      </c>
      <c r="C167" s="39">
        <v>711.11143695014664</v>
      </c>
      <c r="D167" s="53">
        <v>29.314399999999999</v>
      </c>
    </row>
    <row r="168" spans="2:4">
      <c r="B168" s="52" t="s">
        <v>76</v>
      </c>
      <c r="C168" s="39">
        <v>680.42429284525781</v>
      </c>
      <c r="D168" s="53">
        <v>30.95</v>
      </c>
    </row>
    <row r="169" spans="2:4">
      <c r="B169" s="52" t="s">
        <v>153</v>
      </c>
      <c r="C169" s="39">
        <v>690.65866734745987</v>
      </c>
      <c r="D169" s="53">
        <v>32.592799999999997</v>
      </c>
    </row>
    <row r="170" spans="2:4">
      <c r="B170" s="52" t="s">
        <v>81</v>
      </c>
      <c r="C170" s="39">
        <v>619.00278551532028</v>
      </c>
      <c r="D170" s="53">
        <v>36.185000000000002</v>
      </c>
    </row>
    <row r="171" spans="2:4">
      <c r="B171" s="52" t="s">
        <v>82</v>
      </c>
      <c r="C171" s="39">
        <v>622.90958904109596</v>
      </c>
      <c r="D171" s="53">
        <v>36.185000000000002</v>
      </c>
    </row>
    <row r="172" spans="2:4">
      <c r="B172" s="52" t="s">
        <v>83</v>
      </c>
      <c r="C172" s="39">
        <v>629.43010752688167</v>
      </c>
      <c r="D172" s="53">
        <v>36.185000000000002</v>
      </c>
    </row>
    <row r="173" spans="2:4">
      <c r="B173" s="52" t="s">
        <v>84</v>
      </c>
      <c r="C173" s="39">
        <v>656.89445910290237</v>
      </c>
      <c r="D173" s="53">
        <v>36.185000000000002</v>
      </c>
    </row>
    <row r="174" spans="2:4">
      <c r="B174" s="52" t="s">
        <v>85</v>
      </c>
      <c r="C174" s="39">
        <v>671.66321243523316</v>
      </c>
      <c r="D174" s="53">
        <v>36.185000000000002</v>
      </c>
    </row>
    <row r="175" spans="2:4">
      <c r="B175" s="52" t="s">
        <v>86</v>
      </c>
      <c r="C175" s="39">
        <v>675.64122137404581</v>
      </c>
      <c r="D175" s="53">
        <v>39.630000000000003</v>
      </c>
    </row>
    <row r="176" spans="2:4">
      <c r="B176" s="52" t="s">
        <v>87</v>
      </c>
      <c r="C176" s="39">
        <v>700.69326683291763</v>
      </c>
      <c r="D176" s="53">
        <v>39.630000000000003</v>
      </c>
    </row>
    <row r="177" spans="2:4">
      <c r="B177" s="52" t="s">
        <v>88</v>
      </c>
      <c r="C177" s="39">
        <v>679.52078239608807</v>
      </c>
      <c r="D177" s="53">
        <v>39.630000000000003</v>
      </c>
    </row>
    <row r="178" spans="2:4">
      <c r="B178" s="52" t="s">
        <v>89</v>
      </c>
      <c r="C178" s="39">
        <v>715.63875598086122</v>
      </c>
      <c r="D178" s="53">
        <v>39.630000000000003</v>
      </c>
    </row>
    <row r="179" spans="2:4">
      <c r="B179" s="52" t="s">
        <v>90</v>
      </c>
      <c r="C179" s="39">
        <v>717.13380281690138</v>
      </c>
      <c r="D179" s="53">
        <v>39.630000000000003</v>
      </c>
    </row>
    <row r="180" spans="2:4">
      <c r="B180" s="52" t="s">
        <v>91</v>
      </c>
      <c r="C180" s="39">
        <v>753.24884792626722</v>
      </c>
      <c r="D180" s="53">
        <v>43.213000000000001</v>
      </c>
    </row>
    <row r="181" spans="2:4">
      <c r="B181" s="52" t="s">
        <v>92</v>
      </c>
      <c r="C181" s="39">
        <v>758.43243243243239</v>
      </c>
      <c r="D181" s="53">
        <v>43.213000000000001</v>
      </c>
    </row>
    <row r="182" spans="2:4">
      <c r="B182" s="52" t="s">
        <v>93</v>
      </c>
      <c r="C182" s="39">
        <v>758.15859030837009</v>
      </c>
      <c r="D182" s="53">
        <v>43.213000000000001</v>
      </c>
    </row>
    <row r="183" spans="2:4">
      <c r="B183" s="52" t="s">
        <v>94</v>
      </c>
      <c r="C183" s="39">
        <v>778.96982758620697</v>
      </c>
      <c r="D183" s="53">
        <v>43.213000000000001</v>
      </c>
    </row>
    <row r="184" spans="2:4">
      <c r="B184" s="52" t="s">
        <v>95</v>
      </c>
      <c r="C184" s="39">
        <v>821.22784810126586</v>
      </c>
      <c r="D184" s="53">
        <v>43.213000000000001</v>
      </c>
    </row>
    <row r="185" spans="2:4">
      <c r="B185" s="52" t="s">
        <v>96</v>
      </c>
      <c r="C185" s="39">
        <v>770.75051546391751</v>
      </c>
      <c r="D185" s="53">
        <v>47.058</v>
      </c>
    </row>
    <row r="186" spans="2:4">
      <c r="B186" s="52" t="s">
        <v>97</v>
      </c>
      <c r="C186" s="39">
        <v>762.03434343434344</v>
      </c>
      <c r="D186" s="53">
        <v>47.058</v>
      </c>
    </row>
    <row r="187" spans="2:4">
      <c r="B187" s="52" t="s">
        <v>98</v>
      </c>
      <c r="C187" s="39">
        <v>807.01383399209476</v>
      </c>
      <c r="D187" s="53">
        <v>47.058</v>
      </c>
    </row>
    <row r="188" spans="2:4">
      <c r="B188" s="52" t="s">
        <v>99</v>
      </c>
      <c r="C188" s="39">
        <v>808.70077220077224</v>
      </c>
      <c r="D188" s="53">
        <v>47.058</v>
      </c>
    </row>
    <row r="189" spans="2:4">
      <c r="B189" s="52" t="s">
        <v>100</v>
      </c>
      <c r="C189" s="39">
        <v>844.74858223062381</v>
      </c>
      <c r="D189" s="53">
        <v>47.058</v>
      </c>
    </row>
    <row r="190" spans="2:4">
      <c r="B190" s="52" t="s">
        <v>101</v>
      </c>
      <c r="C190" s="39">
        <v>867.992606284658</v>
      </c>
      <c r="D190" s="53">
        <v>50.566000000000003</v>
      </c>
    </row>
    <row r="191" spans="2:4">
      <c r="B191" s="52" t="s">
        <v>102</v>
      </c>
      <c r="C191" s="39">
        <v>856.20577617328524</v>
      </c>
      <c r="D191" s="53">
        <v>50.566000000000003</v>
      </c>
    </row>
    <row r="192" spans="2:4">
      <c r="B192" s="52" t="s">
        <v>103</v>
      </c>
      <c r="C192" s="39">
        <v>833.80246913580243</v>
      </c>
      <c r="D192" s="53">
        <v>50.566000000000003</v>
      </c>
    </row>
    <row r="193" spans="2:4">
      <c r="B193" s="52" t="s">
        <v>104</v>
      </c>
      <c r="C193" s="39">
        <v>853.15862068965521</v>
      </c>
      <c r="D193" s="53">
        <v>50.566000000000003</v>
      </c>
    </row>
    <row r="194" spans="2:4">
      <c r="B194" s="52" t="s">
        <v>105</v>
      </c>
      <c r="C194" s="39">
        <v>843.41652613827989</v>
      </c>
      <c r="D194" s="53">
        <v>50.566000000000003</v>
      </c>
    </row>
    <row r="195" spans="2:4">
      <c r="B195" s="52" t="s">
        <v>106</v>
      </c>
      <c r="C195" s="39">
        <v>897.33607907742999</v>
      </c>
      <c r="D195" s="53">
        <v>54.154000000000003</v>
      </c>
    </row>
    <row r="196" spans="2:4">
      <c r="B196" s="52" t="s">
        <v>107</v>
      </c>
      <c r="C196" s="39">
        <v>889.35806451612905</v>
      </c>
      <c r="D196" s="53">
        <v>54.154000000000003</v>
      </c>
    </row>
    <row r="197" spans="2:4">
      <c r="B197" s="52" t="s">
        <v>108</v>
      </c>
      <c r="C197" s="39">
        <v>936.64668769716081</v>
      </c>
      <c r="D197" s="53">
        <v>54.154000000000003</v>
      </c>
    </row>
    <row r="198" spans="2:4">
      <c r="B198" s="52" t="s">
        <v>109</v>
      </c>
      <c r="C198" s="39">
        <v>965.5787037037037</v>
      </c>
      <c r="D198" s="53">
        <v>54.154000000000003</v>
      </c>
    </row>
    <row r="199" spans="2:4">
      <c r="B199" s="52" t="s">
        <v>110</v>
      </c>
      <c r="C199" s="39">
        <v>895.34638554216872</v>
      </c>
      <c r="D199" s="53">
        <v>54.154000000000003</v>
      </c>
    </row>
    <row r="200" spans="2:4">
      <c r="B200" s="52" t="s">
        <v>111</v>
      </c>
      <c r="C200" s="39">
        <v>938.44182621502216</v>
      </c>
      <c r="D200" s="53">
        <v>56.261000000000003</v>
      </c>
    </row>
    <row r="201" spans="2:4">
      <c r="B201" s="52" t="s">
        <v>112</v>
      </c>
      <c r="C201" s="39">
        <v>976.70809248554917</v>
      </c>
      <c r="D201" s="53">
        <v>56.261000000000003</v>
      </c>
    </row>
    <row r="202" spans="2:4">
      <c r="B202" s="52" t="s">
        <v>113</v>
      </c>
      <c r="C202" s="39">
        <v>985.45903954802259</v>
      </c>
      <c r="D202" s="53">
        <v>56.261000000000003</v>
      </c>
    </row>
    <row r="203" spans="2:4">
      <c r="B203" s="52" t="s">
        <v>114</v>
      </c>
      <c r="C203" s="39">
        <v>1042.7966804979253</v>
      </c>
      <c r="D203" s="53">
        <v>56.261000000000003</v>
      </c>
    </row>
    <row r="204" spans="2:4">
      <c r="B204" s="52" t="s">
        <v>115</v>
      </c>
      <c r="C204" s="39">
        <v>1059.5967523680649</v>
      </c>
      <c r="D204" s="53">
        <v>56.261000000000003</v>
      </c>
    </row>
    <row r="205" spans="2:4">
      <c r="B205" s="52" t="s">
        <v>116</v>
      </c>
      <c r="C205" s="39">
        <v>1078.6013245033112</v>
      </c>
      <c r="D205" s="53">
        <v>57.831000000000003</v>
      </c>
    </row>
    <row r="206" spans="2:4">
      <c r="B206" s="52" t="s">
        <v>117</v>
      </c>
      <c r="C206" s="39">
        <v>1101.1543450064851</v>
      </c>
      <c r="D206" s="53">
        <v>57.831000000000003</v>
      </c>
    </row>
    <row r="207" spans="2:4">
      <c r="B207" s="52" t="s">
        <v>118</v>
      </c>
      <c r="C207" s="39">
        <v>1124.560913705584</v>
      </c>
      <c r="D207" s="53">
        <v>57.831000000000003</v>
      </c>
    </row>
    <row r="208" spans="2:4">
      <c r="B208" s="52" t="s">
        <v>119</v>
      </c>
      <c r="C208" s="39">
        <v>1215.927950310559</v>
      </c>
      <c r="D208" s="53">
        <v>57.831000000000003</v>
      </c>
    </row>
    <row r="209" spans="2:4">
      <c r="B209" s="52" t="s">
        <v>120</v>
      </c>
      <c r="C209" s="39">
        <v>1269.9659367396594</v>
      </c>
      <c r="D209" s="53">
        <v>57.831000000000003</v>
      </c>
    </row>
    <row r="210" spans="2:4">
      <c r="B210" s="52" t="s">
        <v>121</v>
      </c>
      <c r="C210" s="39">
        <v>1308.8200238379022</v>
      </c>
      <c r="D210" s="53">
        <v>59.252000000000002</v>
      </c>
    </row>
    <row r="211" spans="2:4">
      <c r="B211" s="52" t="s">
        <v>122</v>
      </c>
      <c r="C211" s="39">
        <v>1304.6468413679363</v>
      </c>
      <c r="D211" s="53">
        <v>59.252000000000002</v>
      </c>
    </row>
    <row r="212" spans="2:4">
      <c r="B212" s="52" t="s">
        <v>123</v>
      </c>
      <c r="C212" s="39">
        <v>1350.3218538931526</v>
      </c>
      <c r="D212" s="53">
        <v>59.252000000000002</v>
      </c>
    </row>
    <row r="213" spans="2:4">
      <c r="B213" s="52" t="s">
        <v>124</v>
      </c>
      <c r="C213" s="39">
        <v>1401.4739141391028</v>
      </c>
      <c r="D213" s="53">
        <v>59.252000000000002</v>
      </c>
    </row>
    <row r="214" spans="2:4">
      <c r="B214" s="52" t="s">
        <v>125</v>
      </c>
      <c r="C214" s="39">
        <v>1464.236075971841</v>
      </c>
      <c r="D214" s="53">
        <v>59.252000000000002</v>
      </c>
    </row>
    <row r="215" spans="2:4">
      <c r="B215" s="52" t="s">
        <v>126</v>
      </c>
      <c r="C215" s="39">
        <v>1542.5449784913901</v>
      </c>
      <c r="D215" s="53">
        <v>61.152999999999999</v>
      </c>
    </row>
    <row r="216" spans="2:4">
      <c r="B216" s="52" t="s">
        <v>127</v>
      </c>
      <c r="C216" s="39">
        <v>1635.406946887317</v>
      </c>
      <c r="D216" s="53">
        <v>61.152999999999999</v>
      </c>
    </row>
    <row r="217" spans="2:4">
      <c r="B217" s="52" t="s">
        <v>128</v>
      </c>
      <c r="C217" s="39">
        <v>1674.9891948509287</v>
      </c>
      <c r="D217" s="53">
        <v>61.152999999999999</v>
      </c>
    </row>
    <row r="218" spans="2:4">
      <c r="B218" s="52" t="s">
        <v>129</v>
      </c>
      <c r="C218" s="39">
        <v>1755.0520712415894</v>
      </c>
      <c r="D218" s="53">
        <v>61.152999999999999</v>
      </c>
    </row>
    <row r="219" spans="2:4">
      <c r="B219" s="52" t="s">
        <v>130</v>
      </c>
      <c r="C219" s="39">
        <v>1835.2974169696809</v>
      </c>
      <c r="D219" s="53">
        <v>61.152999999999999</v>
      </c>
    </row>
    <row r="220" spans="2:4">
      <c r="B220" s="52" t="s">
        <v>131</v>
      </c>
      <c r="C220" s="39">
        <v>1882.3768379204162</v>
      </c>
      <c r="D220" s="53">
        <v>63.094999999999999</v>
      </c>
    </row>
    <row r="221" spans="2:4">
      <c r="B221" s="52" t="s">
        <v>132</v>
      </c>
      <c r="C221" s="39">
        <v>1956.7832033715376</v>
      </c>
      <c r="D221" s="53">
        <v>63.094999999999999</v>
      </c>
    </row>
    <row r="222" spans="2:4">
      <c r="B222" s="52" t="s">
        <v>133</v>
      </c>
      <c r="C222" s="39">
        <v>1996.5153492720433</v>
      </c>
      <c r="D222" s="53">
        <v>63.094999999999999</v>
      </c>
    </row>
    <row r="223" spans="2:4">
      <c r="B223" s="52" t="s">
        <v>134</v>
      </c>
      <c r="C223" s="39">
        <v>2129.7305352982121</v>
      </c>
      <c r="D223" s="53">
        <v>63.094999999999999</v>
      </c>
    </row>
    <row r="224" spans="2:4">
      <c r="B224" s="52" t="s">
        <v>135</v>
      </c>
      <c r="C224" s="39">
        <v>2273.195248529109</v>
      </c>
      <c r="D224" s="53">
        <v>63.094999999999999</v>
      </c>
    </row>
    <row r="225" spans="2:4">
      <c r="B225" s="52" t="s">
        <v>136</v>
      </c>
      <c r="C225" s="39">
        <v>2423.7881402351759</v>
      </c>
      <c r="D225" s="53">
        <v>64.924999999999997</v>
      </c>
    </row>
    <row r="226" spans="2:4">
      <c r="B226" s="52" t="s">
        <v>137</v>
      </c>
      <c r="C226" s="39">
        <v>2612.3634765776087</v>
      </c>
      <c r="D226" s="53">
        <v>64.924999999999997</v>
      </c>
    </row>
    <row r="227" spans="2:4">
      <c r="B227" s="52" t="s">
        <v>138</v>
      </c>
      <c r="C227" s="39">
        <v>2810.0081779609268</v>
      </c>
      <c r="D227" s="53">
        <v>64.924999999999997</v>
      </c>
    </row>
    <row r="228" spans="2:4">
      <c r="B228" s="52" t="s">
        <v>139</v>
      </c>
      <c r="C228" s="39">
        <v>2951.6124707751596</v>
      </c>
      <c r="D228" s="53">
        <v>64.924999999999997</v>
      </c>
    </row>
    <row r="229" spans="2:4">
      <c r="B229" s="54" t="s">
        <v>140</v>
      </c>
      <c r="C229" s="41">
        <v>3154.1236851959156</v>
      </c>
      <c r="D229" s="55">
        <v>64.924999999999997</v>
      </c>
    </row>
    <row r="230" spans="2:4">
      <c r="C230" s="37"/>
      <c r="D230" s="50"/>
    </row>
    <row r="231" spans="2:4">
      <c r="C231" s="37"/>
      <c r="D231" s="50"/>
    </row>
    <row r="232" spans="2:4">
      <c r="C232" s="37"/>
      <c r="D232" s="50"/>
    </row>
    <row r="233" spans="2:4" ht="60">
      <c r="B233" s="63"/>
      <c r="C233" s="66" t="s">
        <v>266</v>
      </c>
      <c r="D233" s="67" t="s">
        <v>264</v>
      </c>
    </row>
    <row r="234" spans="2:4" ht="45">
      <c r="B234" s="68"/>
      <c r="C234" s="69" t="s">
        <v>61</v>
      </c>
      <c r="D234" s="70" t="s">
        <v>61</v>
      </c>
    </row>
    <row r="235" spans="2:4">
      <c r="B235" s="52" t="s">
        <v>154</v>
      </c>
      <c r="C235" s="39">
        <v>591.92530448104844</v>
      </c>
      <c r="D235" s="53">
        <v>23.50816</v>
      </c>
    </row>
    <row r="236" spans="2:4">
      <c r="B236" s="52" t="s">
        <v>155</v>
      </c>
      <c r="C236" s="39">
        <v>651.87161363855591</v>
      </c>
      <c r="D236" s="53">
        <v>24.981120000000001</v>
      </c>
    </row>
    <row r="237" spans="2:4">
      <c r="B237" s="52" t="s">
        <v>156</v>
      </c>
      <c r="C237" s="39">
        <v>652.67789909564499</v>
      </c>
      <c r="D237" s="53">
        <v>26.976800000000001</v>
      </c>
    </row>
    <row r="238" spans="2:4">
      <c r="B238" s="52" t="s">
        <v>157</v>
      </c>
      <c r="C238" s="39">
        <v>694.71950516803622</v>
      </c>
      <c r="D238" s="53">
        <v>29.534400000000002</v>
      </c>
    </row>
    <row r="239" spans="2:4">
      <c r="B239" s="52" t="s">
        <v>158</v>
      </c>
      <c r="C239" s="39">
        <v>694.41261101211364</v>
      </c>
      <c r="D239" s="53">
        <v>33.605119999999999</v>
      </c>
    </row>
    <row r="240" spans="2:4">
      <c r="B240" s="52" t="s">
        <v>159</v>
      </c>
      <c r="C240" s="39">
        <v>777.80857890685434</v>
      </c>
      <c r="D240" s="53">
        <v>37.388240000000003</v>
      </c>
    </row>
    <row r="241" spans="2:4">
      <c r="B241" s="52" t="s">
        <v>160</v>
      </c>
      <c r="C241" s="39">
        <v>925.53896857856364</v>
      </c>
      <c r="D241" s="53">
        <v>42.571040000000004</v>
      </c>
    </row>
    <row r="242" spans="2:4">
      <c r="B242" s="52" t="s">
        <v>84</v>
      </c>
      <c r="C242" s="39">
        <v>786.60999668691954</v>
      </c>
      <c r="D242" s="53">
        <v>47.923999999999999</v>
      </c>
    </row>
    <row r="243" spans="2:4">
      <c r="B243" s="52" t="s">
        <v>85</v>
      </c>
      <c r="C243" s="39">
        <v>844.46815882118153</v>
      </c>
      <c r="D243" s="53">
        <v>47.923999999999999</v>
      </c>
    </row>
    <row r="244" spans="2:4">
      <c r="B244" s="52" t="s">
        <v>86</v>
      </c>
      <c r="C244" s="39">
        <v>894.09292127130027</v>
      </c>
      <c r="D244" s="53">
        <v>51.231000000000002</v>
      </c>
    </row>
    <row r="245" spans="2:4">
      <c r="B245" s="52" t="s">
        <v>87</v>
      </c>
      <c r="C245" s="39">
        <v>934.44096983321265</v>
      </c>
      <c r="D245" s="53">
        <v>51.231000000000002</v>
      </c>
    </row>
    <row r="246" spans="2:4">
      <c r="B246" s="52" t="s">
        <v>88</v>
      </c>
      <c r="C246" s="39">
        <v>991.67056638643373</v>
      </c>
      <c r="D246" s="53">
        <v>51.231000000000002</v>
      </c>
    </row>
    <row r="247" spans="2:4">
      <c r="B247" s="52" t="s">
        <v>89</v>
      </c>
      <c r="C247" s="39">
        <v>1027.3300893223075</v>
      </c>
      <c r="D247" s="53">
        <v>51.231000000000002</v>
      </c>
    </row>
    <row r="248" spans="2:4">
      <c r="B248" s="52" t="s">
        <v>90</v>
      </c>
      <c r="C248" s="39">
        <v>1032.9944584320308</v>
      </c>
      <c r="D248" s="53">
        <v>51.231000000000002</v>
      </c>
    </row>
    <row r="249" spans="2:4">
      <c r="B249" s="52" t="s">
        <v>91</v>
      </c>
      <c r="C249" s="39">
        <v>971.00815387271427</v>
      </c>
      <c r="D249" s="53">
        <v>52.4</v>
      </c>
    </row>
    <row r="250" spans="2:4">
      <c r="B250" s="52" t="s">
        <v>92</v>
      </c>
      <c r="C250" s="39">
        <v>1007.4940900637771</v>
      </c>
      <c r="D250" s="53">
        <v>54.853999999999999</v>
      </c>
    </row>
    <row r="251" spans="2:4">
      <c r="B251" s="52" t="s">
        <v>93</v>
      </c>
      <c r="C251" s="39">
        <v>1016.6812228392887</v>
      </c>
      <c r="D251" s="53">
        <v>54.853999999999999</v>
      </c>
    </row>
    <row r="252" spans="2:4">
      <c r="B252" s="52" t="s">
        <v>94</v>
      </c>
      <c r="C252" s="39">
        <v>1079.6298604762769</v>
      </c>
      <c r="D252" s="53">
        <v>54.853999999999999</v>
      </c>
    </row>
    <row r="253" spans="2:4">
      <c r="B253" s="52" t="s">
        <v>95</v>
      </c>
      <c r="C253" s="39">
        <v>1151.2488789131305</v>
      </c>
      <c r="D253" s="53">
        <v>54.853999999999999</v>
      </c>
    </row>
    <row r="254" spans="2:4">
      <c r="B254" s="52" t="s">
        <v>96</v>
      </c>
      <c r="C254" s="39">
        <v>1202.9775985244141</v>
      </c>
      <c r="D254" s="53">
        <v>58.838000000000001</v>
      </c>
    </row>
    <row r="255" spans="2:4">
      <c r="B255" s="52" t="s">
        <v>97</v>
      </c>
      <c r="C255" s="39">
        <v>1313.6868329404247</v>
      </c>
      <c r="D255" s="53">
        <v>58.838000000000001</v>
      </c>
    </row>
    <row r="256" spans="2:4">
      <c r="B256" s="52" t="s">
        <v>98</v>
      </c>
      <c r="C256" s="39">
        <v>1400.3706633172317</v>
      </c>
      <c r="D256" s="53">
        <v>58.838000000000001</v>
      </c>
    </row>
    <row r="257" spans="2:4">
      <c r="B257" s="52" t="s">
        <v>99</v>
      </c>
      <c r="C257" s="39">
        <v>1548.7048071864842</v>
      </c>
      <c r="D257" s="53">
        <v>58.838000000000001</v>
      </c>
    </row>
    <row r="258" spans="2:4">
      <c r="B258" s="52" t="s">
        <v>100</v>
      </c>
      <c r="C258" s="39">
        <v>1734.2054178002763</v>
      </c>
      <c r="D258" s="53">
        <v>58.838000000000001</v>
      </c>
    </row>
    <row r="259" spans="2:4">
      <c r="B259" s="52" t="s">
        <v>101</v>
      </c>
      <c r="C259" s="39">
        <v>1866.3678192495818</v>
      </c>
      <c r="D259" s="53">
        <v>62.1</v>
      </c>
    </row>
    <row r="260" spans="2:4">
      <c r="B260" s="52" t="s">
        <v>102</v>
      </c>
      <c r="C260" s="39">
        <v>2021.2501338339237</v>
      </c>
      <c r="D260" s="53">
        <v>62.5</v>
      </c>
    </row>
    <row r="261" spans="2:4">
      <c r="B261" s="52" t="s">
        <v>103</v>
      </c>
      <c r="C261" s="39">
        <v>2125.5326103646153</v>
      </c>
      <c r="D261" s="53">
        <v>62.9</v>
      </c>
    </row>
    <row r="262" spans="2:4">
      <c r="B262" s="52" t="s">
        <v>104</v>
      </c>
      <c r="C262" s="39">
        <v>2397.9177904568628</v>
      </c>
      <c r="D262" s="53">
        <v>63.3</v>
      </c>
    </row>
    <row r="263" spans="2:4">
      <c r="B263" s="52" t="s">
        <v>105</v>
      </c>
      <c r="C263" s="39">
        <v>2580.2097619386691</v>
      </c>
      <c r="D263" s="53">
        <v>63.7</v>
      </c>
    </row>
    <row r="264" spans="2:4">
      <c r="B264" s="52" t="s">
        <v>106</v>
      </c>
      <c r="C264" s="39">
        <v>2736.6845215432854</v>
      </c>
      <c r="D264" s="53">
        <v>64.099999999999994</v>
      </c>
    </row>
    <row r="265" spans="2:4">
      <c r="B265" s="52" t="s">
        <v>107</v>
      </c>
      <c r="C265" s="39">
        <v>3046.574338599778</v>
      </c>
      <c r="D265" s="53">
        <v>64.400000000000006</v>
      </c>
    </row>
    <row r="266" spans="2:4">
      <c r="B266" s="52" t="s">
        <v>108</v>
      </c>
      <c r="C266" s="39">
        <v>3367.7071210713621</v>
      </c>
      <c r="D266" s="53">
        <v>64.7</v>
      </c>
    </row>
    <row r="267" spans="2:4">
      <c r="B267" s="52" t="s">
        <v>109</v>
      </c>
      <c r="C267" s="39">
        <v>3674.3142096955862</v>
      </c>
      <c r="D267" s="53">
        <v>65.099999999999994</v>
      </c>
    </row>
    <row r="268" spans="2:4">
      <c r="B268" s="52" t="s">
        <v>110</v>
      </c>
      <c r="C268" s="39">
        <v>3931.1616848383851</v>
      </c>
      <c r="D268" s="53">
        <v>65.400000000000006</v>
      </c>
    </row>
    <row r="269" spans="2:4">
      <c r="B269" s="52" t="s">
        <v>111</v>
      </c>
      <c r="C269" s="39">
        <v>3804.5252159624638</v>
      </c>
      <c r="D269" s="53">
        <v>65.900000000000006</v>
      </c>
    </row>
    <row r="270" spans="2:4">
      <c r="B270" s="52" t="s">
        <v>112</v>
      </c>
      <c r="C270" s="39">
        <v>4014.5827084820976</v>
      </c>
      <c r="D270" s="53">
        <v>66.400000000000006</v>
      </c>
    </row>
    <row r="271" spans="2:4">
      <c r="B271" s="52" t="s">
        <v>113</v>
      </c>
      <c r="C271" s="39">
        <v>4279.7331493746869</v>
      </c>
      <c r="D271" s="53">
        <v>66.900000000000006</v>
      </c>
    </row>
    <row r="272" spans="2:4">
      <c r="B272" s="52" t="s">
        <v>114</v>
      </c>
      <c r="C272" s="39">
        <v>4775.5347967740727</v>
      </c>
      <c r="D272" s="53">
        <v>67.3</v>
      </c>
    </row>
    <row r="273" spans="2:4">
      <c r="B273" s="52" t="s">
        <v>115</v>
      </c>
      <c r="C273" s="39">
        <v>5209.5545017954882</v>
      </c>
      <c r="D273" s="53">
        <v>68</v>
      </c>
    </row>
    <row r="274" spans="2:4">
      <c r="B274" s="52" t="s">
        <v>116</v>
      </c>
      <c r="C274" s="39">
        <v>5558.2813204350732</v>
      </c>
      <c r="D274" s="53">
        <v>68.599999999999994</v>
      </c>
    </row>
    <row r="275" spans="2:4">
      <c r="B275" s="52" t="s">
        <v>117</v>
      </c>
      <c r="C275" s="39">
        <v>6120.95716405441</v>
      </c>
      <c r="D275" s="53">
        <v>69.3</v>
      </c>
    </row>
    <row r="276" spans="2:4">
      <c r="B276" s="52" t="s">
        <v>118</v>
      </c>
      <c r="C276" s="39">
        <v>6816.5888453479547</v>
      </c>
      <c r="D276" s="53">
        <v>69.900000000000006</v>
      </c>
    </row>
    <row r="277" spans="2:4">
      <c r="B277" s="52" t="s">
        <v>119</v>
      </c>
      <c r="C277" s="39">
        <v>7553.7556882348099</v>
      </c>
      <c r="D277" s="53">
        <v>70.400000000000006</v>
      </c>
    </row>
    <row r="278" spans="2:4">
      <c r="B278" s="52" t="s">
        <v>120</v>
      </c>
      <c r="C278" s="39">
        <v>8005.1911314725412</v>
      </c>
      <c r="D278" s="53">
        <v>71</v>
      </c>
    </row>
    <row r="279" spans="2:4">
      <c r="B279" s="52" t="s">
        <v>121</v>
      </c>
      <c r="C279" s="39">
        <v>8704.4251090531616</v>
      </c>
      <c r="D279" s="53">
        <v>71.400000000000006</v>
      </c>
    </row>
    <row r="280" spans="2:4">
      <c r="B280" s="52" t="s">
        <v>122</v>
      </c>
      <c r="C280" s="39">
        <v>9511.0703798303766</v>
      </c>
      <c r="D280" s="53">
        <v>71.8</v>
      </c>
    </row>
    <row r="281" spans="2:4">
      <c r="B281" s="52" t="s">
        <v>123</v>
      </c>
      <c r="C281" s="39">
        <v>9994.0314790953016</v>
      </c>
      <c r="D281" s="53">
        <v>72.3</v>
      </c>
    </row>
    <row r="282" spans="2:4">
      <c r="B282" s="52" t="s">
        <v>124</v>
      </c>
      <c r="C282" s="39">
        <v>10570.373871434922</v>
      </c>
      <c r="D282" s="53">
        <v>72.8</v>
      </c>
    </row>
    <row r="283" spans="2:4">
      <c r="B283" s="52" t="s">
        <v>125</v>
      </c>
      <c r="C283" s="39">
        <v>11427.934062410821</v>
      </c>
      <c r="D283" s="53">
        <v>73.099999999999994</v>
      </c>
    </row>
    <row r="284" spans="2:4">
      <c r="B284" s="52" t="s">
        <v>126</v>
      </c>
      <c r="C284" s="39">
        <v>12396.295129105471</v>
      </c>
      <c r="D284" s="53">
        <v>73.5</v>
      </c>
    </row>
    <row r="285" spans="2:4">
      <c r="B285" s="52" t="s">
        <v>127</v>
      </c>
      <c r="C285" s="39">
        <v>13211.257189108161</v>
      </c>
      <c r="D285" s="53">
        <v>73.900000000000006</v>
      </c>
    </row>
    <row r="286" spans="2:4">
      <c r="B286" s="52" t="s">
        <v>128</v>
      </c>
      <c r="C286" s="39">
        <v>13863.045249058485</v>
      </c>
      <c r="D286" s="53">
        <v>74.3</v>
      </c>
    </row>
    <row r="287" spans="2:4">
      <c r="B287" s="52" t="s">
        <v>129</v>
      </c>
      <c r="C287" s="39">
        <v>13010.310970343333</v>
      </c>
      <c r="D287" s="53">
        <v>74.8</v>
      </c>
    </row>
    <row r="288" spans="2:4">
      <c r="B288" s="52" t="s">
        <v>130</v>
      </c>
      <c r="C288" s="39">
        <v>14379.028339926219</v>
      </c>
      <c r="D288" s="53">
        <v>75.5</v>
      </c>
    </row>
    <row r="289" spans="2:4">
      <c r="B289" s="52" t="s">
        <v>131</v>
      </c>
      <c r="C289" s="39">
        <v>15531.855178606731</v>
      </c>
      <c r="D289" s="53">
        <v>75.900000000000006</v>
      </c>
    </row>
    <row r="290" spans="2:4">
      <c r="B290" s="52" t="s">
        <v>132</v>
      </c>
      <c r="C290" s="39">
        <v>16110.636339982006</v>
      </c>
      <c r="D290" s="53">
        <v>76.400000000000006</v>
      </c>
    </row>
    <row r="291" spans="2:4">
      <c r="B291" s="52" t="s">
        <v>133</v>
      </c>
      <c r="C291" s="39">
        <v>17208.304082075938</v>
      </c>
      <c r="D291" s="53">
        <v>76.900000000000006</v>
      </c>
    </row>
    <row r="292" spans="2:4">
      <c r="B292" s="52" t="s">
        <v>134</v>
      </c>
      <c r="C292" s="39">
        <v>17621.488068605497</v>
      </c>
      <c r="D292" s="53">
        <v>77.3</v>
      </c>
    </row>
    <row r="293" spans="2:4">
      <c r="B293" s="52" t="s">
        <v>135</v>
      </c>
      <c r="C293" s="39">
        <v>18411.796335829389</v>
      </c>
      <c r="D293" s="53">
        <v>77.900000000000006</v>
      </c>
    </row>
    <row r="294" spans="2:4">
      <c r="B294" s="52" t="s">
        <v>136</v>
      </c>
      <c r="C294" s="39">
        <v>19093.694679762972</v>
      </c>
      <c r="D294" s="53">
        <v>78.5</v>
      </c>
    </row>
    <row r="295" spans="2:4">
      <c r="B295" s="52" t="s">
        <v>137</v>
      </c>
      <c r="C295" s="39">
        <v>19976.819443898126</v>
      </c>
      <c r="D295" s="53">
        <v>79.099999999999994</v>
      </c>
    </row>
    <row r="296" spans="2:4">
      <c r="B296" s="52" t="s">
        <v>138</v>
      </c>
      <c r="C296" s="39">
        <v>20962.056840347297</v>
      </c>
      <c r="D296" s="53">
        <v>79.400000000000006</v>
      </c>
    </row>
    <row r="297" spans="2:4">
      <c r="B297" s="52" t="s">
        <v>139</v>
      </c>
      <c r="C297" s="39">
        <v>21392.068409721378</v>
      </c>
      <c r="D297" s="53">
        <v>79.900000000000006</v>
      </c>
    </row>
    <row r="298" spans="2:4">
      <c r="B298" s="52" t="s">
        <v>140</v>
      </c>
      <c r="C298" s="39">
        <v>21432.823993214955</v>
      </c>
      <c r="D298" s="53">
        <v>80.400000000000006</v>
      </c>
    </row>
    <row r="299" spans="2:4">
      <c r="B299" s="52" t="s">
        <v>141</v>
      </c>
      <c r="C299" s="39">
        <v>22711.831929188105</v>
      </c>
      <c r="D299" s="53">
        <v>80.599999999999994</v>
      </c>
    </row>
    <row r="300" spans="2:4">
      <c r="B300" s="54" t="s">
        <v>142</v>
      </c>
      <c r="C300" s="41">
        <v>23367.627732497407</v>
      </c>
      <c r="D300" s="55">
        <v>81.099999999999994</v>
      </c>
    </row>
    <row r="301" spans="2:4">
      <c r="C301" s="37"/>
      <c r="D301" s="50"/>
    </row>
    <row r="302" spans="2:4">
      <c r="C302" s="37"/>
      <c r="D302" s="50"/>
    </row>
    <row r="303" spans="2:4">
      <c r="C303" s="37"/>
      <c r="D303" s="50"/>
    </row>
    <row r="304" spans="2:4" ht="60">
      <c r="B304" s="63"/>
      <c r="C304" s="66" t="s">
        <v>266</v>
      </c>
      <c r="D304" s="67" t="s">
        <v>264</v>
      </c>
    </row>
    <row r="305" spans="2:4">
      <c r="B305" s="68"/>
      <c r="C305" s="69" t="s">
        <v>263</v>
      </c>
      <c r="D305" s="70" t="s">
        <v>263</v>
      </c>
    </row>
    <row r="306" spans="2:4">
      <c r="B306" s="52" t="s">
        <v>65</v>
      </c>
      <c r="C306" s="39">
        <v>3183.9549724523363</v>
      </c>
      <c r="D306" s="53">
        <v>39.409999999999997</v>
      </c>
    </row>
    <row r="307" spans="2:4">
      <c r="B307" s="52" t="s">
        <v>67</v>
      </c>
      <c r="C307" s="39">
        <v>3391.898281254937</v>
      </c>
      <c r="D307" s="53">
        <v>45.21</v>
      </c>
    </row>
    <row r="308" spans="2:4">
      <c r="B308" s="52" t="s">
        <v>148</v>
      </c>
      <c r="C308" s="39">
        <v>4463.8631881676256</v>
      </c>
      <c r="D308" s="53">
        <v>49.3</v>
      </c>
    </row>
    <row r="309" spans="2:4">
      <c r="B309" s="52" t="s">
        <v>161</v>
      </c>
      <c r="C309" s="39">
        <v>4420.6301450880228</v>
      </c>
      <c r="D309" s="53">
        <v>50.5</v>
      </c>
    </row>
    <row r="310" spans="2:4">
      <c r="B310" s="52" t="s">
        <v>162</v>
      </c>
      <c r="C310" s="39">
        <v>4550.8943740271288</v>
      </c>
      <c r="D310" s="53">
        <v>50.6</v>
      </c>
    </row>
    <row r="311" spans="2:4">
      <c r="B311" s="52" t="s">
        <v>163</v>
      </c>
      <c r="C311" s="39">
        <v>4409.5320240043638</v>
      </c>
      <c r="D311" s="53">
        <v>49.6</v>
      </c>
    </row>
    <row r="312" spans="2:4">
      <c r="B312" s="52" t="s">
        <v>70</v>
      </c>
      <c r="C312" s="39">
        <v>4642.1638917608461</v>
      </c>
      <c r="D312" s="53">
        <v>50.3</v>
      </c>
    </row>
    <row r="313" spans="2:4">
      <c r="B313" s="52" t="s">
        <v>164</v>
      </c>
      <c r="C313" s="39">
        <v>5079.124239244491</v>
      </c>
      <c r="D313" s="53">
        <v>50.1</v>
      </c>
    </row>
    <row r="314" spans="2:4">
      <c r="B314" s="52" t="s">
        <v>165</v>
      </c>
      <c r="C314" s="39">
        <v>5064.8904269570303</v>
      </c>
      <c r="D314" s="53">
        <v>50.2</v>
      </c>
    </row>
    <row r="315" spans="2:4">
      <c r="B315" s="52" t="s">
        <v>154</v>
      </c>
      <c r="C315" s="39">
        <v>4560.6159676604348</v>
      </c>
      <c r="D315" s="53">
        <v>51.9</v>
      </c>
    </row>
    <row r="316" spans="2:4">
      <c r="B316" s="52" t="s">
        <v>166</v>
      </c>
      <c r="C316" s="39">
        <v>5017.4959876713074</v>
      </c>
      <c r="D316" s="53">
        <v>52.8</v>
      </c>
    </row>
    <row r="317" spans="2:4">
      <c r="B317" s="52" t="s">
        <v>71</v>
      </c>
      <c r="C317" s="39">
        <v>4963.7357034290217</v>
      </c>
      <c r="D317" s="53">
        <v>51.8</v>
      </c>
    </row>
    <row r="318" spans="2:4">
      <c r="B318" s="52" t="s">
        <v>149</v>
      </c>
      <c r="C318" s="39">
        <v>5045.6839038988055</v>
      </c>
      <c r="D318" s="53">
        <v>53.4</v>
      </c>
    </row>
    <row r="319" spans="2:4">
      <c r="B319" s="52" t="s">
        <v>167</v>
      </c>
      <c r="C319" s="39">
        <v>5200.6984734020871</v>
      </c>
      <c r="D319" s="53">
        <v>54.1</v>
      </c>
    </row>
    <row r="320" spans="2:4">
      <c r="B320" s="52" t="s">
        <v>155</v>
      </c>
      <c r="C320" s="39">
        <v>5300.7294633526626</v>
      </c>
      <c r="D320" s="53">
        <v>53.5</v>
      </c>
    </row>
    <row r="321" spans="2:4">
      <c r="B321" s="52" t="s">
        <v>168</v>
      </c>
      <c r="C321" s="39">
        <v>4799.2011356213252</v>
      </c>
      <c r="D321" s="53">
        <v>54.6</v>
      </c>
    </row>
    <row r="322" spans="2:4">
      <c r="B322" s="52" t="s">
        <v>72</v>
      </c>
      <c r="C322" s="39">
        <v>4864.1926174696109</v>
      </c>
      <c r="D322" s="53">
        <v>55.1</v>
      </c>
    </row>
    <row r="323" spans="2:4">
      <c r="B323" s="52" t="s">
        <v>169</v>
      </c>
      <c r="C323" s="39">
        <v>5458.6928998476023</v>
      </c>
      <c r="D323" s="53">
        <v>54.2</v>
      </c>
    </row>
    <row r="324" spans="2:4">
      <c r="B324" s="52" t="s">
        <v>170</v>
      </c>
      <c r="C324" s="39">
        <v>5247.7368735370892</v>
      </c>
      <c r="D324" s="53">
        <v>54</v>
      </c>
    </row>
    <row r="325" spans="2:4">
      <c r="B325" s="52" t="s">
        <v>156</v>
      </c>
      <c r="C325" s="39">
        <v>5658.9843937575033</v>
      </c>
      <c r="D325" s="53">
        <v>47.2</v>
      </c>
    </row>
    <row r="326" spans="2:4">
      <c r="B326" s="52" t="s">
        <v>171</v>
      </c>
      <c r="C326" s="39">
        <v>5680.4064926568881</v>
      </c>
      <c r="D326" s="53">
        <v>55.3</v>
      </c>
    </row>
    <row r="327" spans="2:4">
      <c r="B327" s="52" t="s">
        <v>73</v>
      </c>
      <c r="C327" s="39">
        <v>5552.3273640778061</v>
      </c>
      <c r="D327" s="53">
        <v>55.4</v>
      </c>
    </row>
    <row r="328" spans="2:4">
      <c r="B328" s="52" t="s">
        <v>150</v>
      </c>
      <c r="C328" s="39">
        <v>5322.7335909107596</v>
      </c>
      <c r="D328" s="53">
        <v>58.2</v>
      </c>
    </row>
    <row r="329" spans="2:4">
      <c r="B329" s="52" t="s">
        <v>74</v>
      </c>
      <c r="C329" s="39">
        <v>5539.843678722711</v>
      </c>
      <c r="D329" s="53">
        <v>58.1</v>
      </c>
    </row>
    <row r="330" spans="2:4">
      <c r="B330" s="52" t="s">
        <v>157</v>
      </c>
      <c r="C330" s="39">
        <v>6164.1990354756335</v>
      </c>
      <c r="D330" s="53">
        <v>57.5</v>
      </c>
    </row>
    <row r="331" spans="2:4">
      <c r="B331" s="52" t="s">
        <v>172</v>
      </c>
      <c r="C331" s="39">
        <v>6232.5506730215266</v>
      </c>
      <c r="D331" s="53">
        <v>58.5</v>
      </c>
    </row>
    <row r="332" spans="2:4">
      <c r="B332" s="52" t="s">
        <v>151</v>
      </c>
      <c r="C332" s="39">
        <v>6282.4188710398676</v>
      </c>
      <c r="D332" s="53">
        <v>58.5</v>
      </c>
    </row>
    <row r="333" spans="2:4">
      <c r="B333" s="52" t="s">
        <v>173</v>
      </c>
      <c r="C333" s="39">
        <v>6602.4422138693508</v>
      </c>
      <c r="D333" s="53">
        <v>57.9</v>
      </c>
    </row>
    <row r="334" spans="2:4">
      <c r="B334" s="52" t="s">
        <v>75</v>
      </c>
      <c r="C334" s="39">
        <v>6576.4989456243411</v>
      </c>
      <c r="D334" s="53">
        <v>59.4</v>
      </c>
    </row>
    <row r="335" spans="2:4">
      <c r="B335" s="52" t="s">
        <v>158</v>
      </c>
      <c r="C335" s="39">
        <v>6569.345446429309</v>
      </c>
      <c r="D335" s="53">
        <v>58.3</v>
      </c>
    </row>
    <row r="336" spans="2:4">
      <c r="B336" s="52" t="s">
        <v>174</v>
      </c>
      <c r="C336" s="39">
        <v>6898.7221563254125</v>
      </c>
      <c r="D336" s="53">
        <v>58.5</v>
      </c>
    </row>
    <row r="337" spans="2:4">
      <c r="B337" s="52" t="s">
        <v>143</v>
      </c>
      <c r="C337" s="39">
        <v>6212.7127066015455</v>
      </c>
      <c r="D337" s="53">
        <v>59.6</v>
      </c>
    </row>
    <row r="338" spans="2:4">
      <c r="B338" s="52" t="s">
        <v>152</v>
      </c>
      <c r="C338" s="39">
        <v>5691.3665963268159</v>
      </c>
      <c r="D338" s="53">
        <v>60.3</v>
      </c>
    </row>
    <row r="339" spans="2:4">
      <c r="B339" s="52" t="s">
        <v>175</v>
      </c>
      <c r="C339" s="39">
        <v>4908.365780158806</v>
      </c>
      <c r="D339" s="53">
        <v>61</v>
      </c>
    </row>
    <row r="340" spans="2:4">
      <c r="B340" s="52" t="s">
        <v>159</v>
      </c>
      <c r="C340" s="39">
        <v>4776.9154778887305</v>
      </c>
      <c r="D340" s="53">
        <v>60.88</v>
      </c>
    </row>
    <row r="341" spans="2:4">
      <c r="B341" s="52" t="s">
        <v>144</v>
      </c>
      <c r="C341" s="39">
        <v>5113.6075934413839</v>
      </c>
      <c r="D341" s="53">
        <v>60.23</v>
      </c>
    </row>
    <row r="342" spans="2:4">
      <c r="B342" s="52" t="s">
        <v>76</v>
      </c>
      <c r="C342" s="39">
        <v>5466.8379464879281</v>
      </c>
      <c r="D342" s="53">
        <v>60.89</v>
      </c>
    </row>
    <row r="343" spans="2:4">
      <c r="B343" s="52" t="s">
        <v>145</v>
      </c>
      <c r="C343" s="39">
        <v>6203.8837823765753</v>
      </c>
      <c r="D343" s="53">
        <v>60.35</v>
      </c>
    </row>
    <row r="344" spans="2:4">
      <c r="B344" s="52" t="s">
        <v>176</v>
      </c>
      <c r="C344" s="39">
        <v>6430.1214777853302</v>
      </c>
      <c r="D344" s="53">
        <v>61.05</v>
      </c>
    </row>
    <row r="345" spans="2:4">
      <c r="B345" s="52" t="s">
        <v>160</v>
      </c>
      <c r="C345" s="39">
        <v>6126.4656718476963</v>
      </c>
      <c r="D345" s="53">
        <v>62.39</v>
      </c>
    </row>
    <row r="346" spans="2:4">
      <c r="B346" s="52" t="s">
        <v>177</v>
      </c>
      <c r="C346" s="39">
        <v>6560.752658907244</v>
      </c>
      <c r="D346" s="53">
        <v>63.07</v>
      </c>
    </row>
    <row r="347" spans="2:4">
      <c r="B347" s="52" t="s">
        <v>178</v>
      </c>
      <c r="C347" s="39">
        <v>7009.637212844078</v>
      </c>
      <c r="D347" s="53">
        <v>63.23</v>
      </c>
    </row>
    <row r="348" spans="2:4">
      <c r="B348" s="52" t="s">
        <v>153</v>
      </c>
      <c r="C348" s="39">
        <v>8205.6830991173974</v>
      </c>
      <c r="D348" s="53">
        <v>63.8</v>
      </c>
    </row>
    <row r="349" spans="2:4">
      <c r="B349" s="52" t="s">
        <v>179</v>
      </c>
      <c r="C349" s="39">
        <v>9741.1051881287585</v>
      </c>
      <c r="D349" s="53">
        <v>64.59</v>
      </c>
    </row>
    <row r="350" spans="2:4">
      <c r="B350" s="52" t="s">
        <v>180</v>
      </c>
      <c r="C350" s="39">
        <v>11518.171571769917</v>
      </c>
      <c r="D350" s="53">
        <v>64.3</v>
      </c>
    </row>
    <row r="351" spans="2:4">
      <c r="B351" s="52" t="s">
        <v>181</v>
      </c>
      <c r="C351" s="39">
        <v>12333.449664236308</v>
      </c>
      <c r="D351" s="53">
        <v>65.09</v>
      </c>
    </row>
    <row r="352" spans="2:4">
      <c r="B352" s="52" t="s">
        <v>77</v>
      </c>
      <c r="C352" s="39">
        <v>11708.647557555134</v>
      </c>
      <c r="D352" s="53">
        <v>65.58</v>
      </c>
    </row>
    <row r="353" spans="2:4">
      <c r="B353" s="52" t="s">
        <v>182</v>
      </c>
      <c r="C353" s="39">
        <v>9196.5429688600834</v>
      </c>
      <c r="D353" s="53">
        <v>66.28</v>
      </c>
    </row>
    <row r="354" spans="2:4">
      <c r="B354" s="52" t="s">
        <v>78</v>
      </c>
      <c r="C354" s="39">
        <v>8885.9943810129371</v>
      </c>
      <c r="D354" s="53">
        <v>66.69</v>
      </c>
    </row>
    <row r="355" spans="2:4">
      <c r="B355" s="52" t="s">
        <v>79</v>
      </c>
      <c r="C355" s="39">
        <v>9064.5622507693461</v>
      </c>
      <c r="D355" s="53">
        <v>67.25</v>
      </c>
    </row>
    <row r="356" spans="2:4">
      <c r="B356" s="52" t="s">
        <v>80</v>
      </c>
      <c r="C356" s="39">
        <v>8943.7443212926482</v>
      </c>
      <c r="D356" s="53">
        <v>67.63</v>
      </c>
    </row>
    <row r="357" spans="2:4">
      <c r="B357" s="52" t="s">
        <v>81</v>
      </c>
      <c r="C357" s="39">
        <v>9561.3478600652797</v>
      </c>
      <c r="D357" s="53">
        <v>68.069999999999993</v>
      </c>
    </row>
    <row r="358" spans="2:4">
      <c r="B358" s="52" t="s">
        <v>82</v>
      </c>
      <c r="C358" s="39">
        <v>10116.246335825619</v>
      </c>
      <c r="D358" s="53">
        <v>68.17</v>
      </c>
    </row>
    <row r="359" spans="2:4">
      <c r="B359" s="52" t="s">
        <v>83</v>
      </c>
      <c r="C359" s="39">
        <v>10315.544610385077</v>
      </c>
      <c r="D359" s="53">
        <v>68.39</v>
      </c>
    </row>
    <row r="360" spans="2:4">
      <c r="B360" s="52" t="s">
        <v>84</v>
      </c>
      <c r="C360" s="39">
        <v>10612.608000799082</v>
      </c>
      <c r="D360" s="53">
        <v>68.72</v>
      </c>
    </row>
    <row r="361" spans="2:4">
      <c r="B361" s="52" t="s">
        <v>85</v>
      </c>
      <c r="C361" s="39">
        <v>10359.108363083189</v>
      </c>
      <c r="D361" s="53">
        <v>69.5</v>
      </c>
    </row>
    <row r="362" spans="2:4">
      <c r="B362" s="52" t="s">
        <v>86</v>
      </c>
      <c r="C362" s="39">
        <v>10896.854716719601</v>
      </c>
      <c r="D362" s="53">
        <v>69.56</v>
      </c>
    </row>
    <row r="363" spans="2:4">
      <c r="B363" s="52" t="s">
        <v>87</v>
      </c>
      <c r="C363" s="39">
        <v>10914.282161950941</v>
      </c>
      <c r="D363" s="53">
        <v>69.64</v>
      </c>
    </row>
    <row r="364" spans="2:4">
      <c r="B364" s="52" t="s">
        <v>88</v>
      </c>
      <c r="C364" s="39">
        <v>10919.986742952833</v>
      </c>
      <c r="D364" s="53">
        <v>69.41</v>
      </c>
    </row>
    <row r="365" spans="2:4">
      <c r="B365" s="52" t="s">
        <v>89</v>
      </c>
      <c r="C365" s="39">
        <v>10630.528013174597</v>
      </c>
      <c r="D365" s="53">
        <v>69.67</v>
      </c>
    </row>
    <row r="366" spans="2:4">
      <c r="B366" s="52" t="s">
        <v>90</v>
      </c>
      <c r="C366" s="39">
        <v>11230.16926277906</v>
      </c>
      <c r="D366" s="53">
        <v>69.89</v>
      </c>
    </row>
    <row r="367" spans="2:4">
      <c r="B367" s="52" t="s">
        <v>91</v>
      </c>
      <c r="C367" s="39">
        <v>11328.475516269904</v>
      </c>
      <c r="D367" s="53">
        <v>69.83</v>
      </c>
    </row>
    <row r="368" spans="2:4">
      <c r="B368" s="52" t="s">
        <v>92</v>
      </c>
      <c r="C368" s="39">
        <v>11401.734434457867</v>
      </c>
      <c r="D368" s="53">
        <v>70.239999999999995</v>
      </c>
    </row>
    <row r="369" spans="2:4">
      <c r="B369" s="52" t="s">
        <v>93</v>
      </c>
      <c r="C369" s="39">
        <v>11904.984507178162</v>
      </c>
      <c r="D369" s="53">
        <v>70.11</v>
      </c>
    </row>
    <row r="370" spans="2:4">
      <c r="B370" s="52" t="s">
        <v>94</v>
      </c>
      <c r="C370" s="39">
        <v>12242.340495238901</v>
      </c>
      <c r="D370" s="53">
        <v>69.94</v>
      </c>
    </row>
    <row r="371" spans="2:4">
      <c r="B371" s="52" t="s">
        <v>95</v>
      </c>
      <c r="C371" s="39">
        <v>12772.566431634954</v>
      </c>
      <c r="D371" s="53">
        <v>70.19</v>
      </c>
    </row>
    <row r="372" spans="2:4">
      <c r="B372" s="52" t="s">
        <v>96</v>
      </c>
      <c r="C372" s="39">
        <v>13418.701718450051</v>
      </c>
      <c r="D372" s="53">
        <v>70.239999999999995</v>
      </c>
    </row>
    <row r="373" spans="2:4">
      <c r="B373" s="52" t="s">
        <v>97</v>
      </c>
      <c r="C373" s="39">
        <v>14133.526658526658</v>
      </c>
      <c r="D373" s="53">
        <v>70.209999999999994</v>
      </c>
    </row>
    <row r="374" spans="2:4">
      <c r="B374" s="52" t="s">
        <v>98</v>
      </c>
      <c r="C374" s="39">
        <v>14330.030395748621</v>
      </c>
      <c r="D374" s="53">
        <v>70.52</v>
      </c>
    </row>
    <row r="375" spans="2:4">
      <c r="B375" s="52" t="s">
        <v>99</v>
      </c>
      <c r="C375" s="39">
        <v>14862.938825944417</v>
      </c>
      <c r="D375" s="53">
        <v>70.22</v>
      </c>
    </row>
    <row r="376" spans="2:4">
      <c r="B376" s="52" t="s">
        <v>100</v>
      </c>
      <c r="C376" s="39">
        <v>15179.408615679135</v>
      </c>
      <c r="D376" s="53">
        <v>70.48</v>
      </c>
    </row>
    <row r="377" spans="2:4">
      <c r="B377" s="52" t="s">
        <v>101</v>
      </c>
      <c r="C377" s="39">
        <v>15029.846087821626</v>
      </c>
      <c r="D377" s="53">
        <v>70.739999999999995</v>
      </c>
    </row>
    <row r="378" spans="2:4">
      <c r="B378" s="52" t="s">
        <v>102</v>
      </c>
      <c r="C378" s="39">
        <v>15304.298833194485</v>
      </c>
      <c r="D378" s="53">
        <v>71.09</v>
      </c>
    </row>
    <row r="379" spans="2:4">
      <c r="B379" s="52" t="s">
        <v>103</v>
      </c>
      <c r="C379" s="39">
        <v>15943.867439112702</v>
      </c>
      <c r="D379" s="53">
        <v>71.180000000000007</v>
      </c>
    </row>
    <row r="380" spans="2:4">
      <c r="B380" s="52" t="s">
        <v>104</v>
      </c>
      <c r="C380" s="39">
        <v>16689.343067071241</v>
      </c>
      <c r="D380" s="53">
        <v>71.400000000000006</v>
      </c>
    </row>
    <row r="381" spans="2:4">
      <c r="B381" s="52" t="s">
        <v>105</v>
      </c>
      <c r="C381" s="39">
        <v>16491.269744779151</v>
      </c>
      <c r="D381" s="53">
        <v>71.97</v>
      </c>
    </row>
    <row r="382" spans="2:4">
      <c r="B382" s="52" t="s">
        <v>106</v>
      </c>
      <c r="C382" s="39">
        <v>16283.632676306759</v>
      </c>
      <c r="D382" s="53">
        <v>72.540000000000006</v>
      </c>
    </row>
    <row r="383" spans="2:4">
      <c r="B383" s="52" t="s">
        <v>107</v>
      </c>
      <c r="C383" s="39">
        <v>16975.086568670169</v>
      </c>
      <c r="D383" s="53">
        <v>72.849999999999994</v>
      </c>
    </row>
    <row r="384" spans="2:4">
      <c r="B384" s="52" t="s">
        <v>108</v>
      </c>
      <c r="C384" s="39">
        <v>17566.502753826528</v>
      </c>
      <c r="D384" s="53">
        <v>73.22</v>
      </c>
    </row>
    <row r="385" spans="2:4">
      <c r="B385" s="52" t="s">
        <v>109</v>
      </c>
      <c r="C385" s="39">
        <v>18372.972123009189</v>
      </c>
      <c r="D385" s="53">
        <v>73.42</v>
      </c>
    </row>
    <row r="386" spans="2:4">
      <c r="B386" s="52" t="s">
        <v>110</v>
      </c>
      <c r="C386" s="39">
        <v>18789.393703761303</v>
      </c>
      <c r="D386" s="53">
        <v>73.83</v>
      </c>
    </row>
    <row r="387" spans="2:4">
      <c r="B387" s="52" t="s">
        <v>111</v>
      </c>
      <c r="C387" s="39">
        <v>18577.36665413365</v>
      </c>
      <c r="D387" s="53">
        <v>73.739999999999995</v>
      </c>
    </row>
    <row r="388" spans="2:4">
      <c r="B388" s="52" t="s">
        <v>112</v>
      </c>
      <c r="C388" s="39">
        <v>18855.55486999598</v>
      </c>
      <c r="D388" s="53">
        <v>74.12</v>
      </c>
    </row>
    <row r="389" spans="2:4">
      <c r="B389" s="52" t="s">
        <v>113</v>
      </c>
      <c r="C389" s="39">
        <v>18325.120263083551</v>
      </c>
      <c r="D389" s="53">
        <v>74.47</v>
      </c>
    </row>
    <row r="390" spans="2:4">
      <c r="B390" s="52" t="s">
        <v>114</v>
      </c>
      <c r="C390" s="39">
        <v>18920.156391092147</v>
      </c>
      <c r="D390" s="53">
        <v>74.56</v>
      </c>
    </row>
    <row r="391" spans="2:4">
      <c r="B391" s="52" t="s">
        <v>115</v>
      </c>
      <c r="C391" s="39">
        <v>20122.667101821073</v>
      </c>
      <c r="D391" s="53">
        <v>74.69</v>
      </c>
    </row>
    <row r="392" spans="2:4">
      <c r="B392" s="52" t="s">
        <v>116</v>
      </c>
      <c r="C392" s="39">
        <v>20717.322960076497</v>
      </c>
      <c r="D392" s="53">
        <v>74.67</v>
      </c>
    </row>
    <row r="393" spans="2:4">
      <c r="B393" s="52" t="s">
        <v>117</v>
      </c>
      <c r="C393" s="39">
        <v>21236.085463351239</v>
      </c>
      <c r="D393" s="53">
        <v>74.75</v>
      </c>
    </row>
    <row r="394" spans="2:4">
      <c r="B394" s="52" t="s">
        <v>118</v>
      </c>
      <c r="C394" s="39">
        <v>21787.693674127881</v>
      </c>
      <c r="D394" s="53">
        <v>74.88</v>
      </c>
    </row>
    <row r="395" spans="2:4">
      <c r="B395" s="52" t="s">
        <v>119</v>
      </c>
      <c r="C395" s="39">
        <v>22499.441620233243</v>
      </c>
      <c r="D395" s="53">
        <v>74.86</v>
      </c>
    </row>
    <row r="396" spans="2:4">
      <c r="B396" s="52" t="s">
        <v>120</v>
      </c>
      <c r="C396" s="39">
        <v>23059.278193599523</v>
      </c>
      <c r="D396" s="53">
        <v>75.14</v>
      </c>
    </row>
    <row r="397" spans="2:4">
      <c r="B397" s="52" t="s">
        <v>121</v>
      </c>
      <c r="C397" s="39">
        <v>23200.560312401587</v>
      </c>
      <c r="D397" s="53">
        <v>75.41</v>
      </c>
    </row>
    <row r="398" spans="2:4">
      <c r="B398" s="52" t="s">
        <v>122</v>
      </c>
      <c r="C398" s="39">
        <v>22832.790045888927</v>
      </c>
      <c r="D398" s="53">
        <v>75.56</v>
      </c>
    </row>
    <row r="399" spans="2:4">
      <c r="B399" s="52" t="s">
        <v>123</v>
      </c>
      <c r="C399" s="39">
        <v>23284.981879676943</v>
      </c>
      <c r="D399" s="53">
        <v>75.81</v>
      </c>
    </row>
    <row r="400" spans="2:4">
      <c r="B400" s="52" t="s">
        <v>124</v>
      </c>
      <c r="C400" s="39">
        <v>23640.112579572778</v>
      </c>
      <c r="D400" s="53">
        <v>75.61</v>
      </c>
    </row>
    <row r="401" spans="2:4">
      <c r="B401" s="52" t="s">
        <v>125</v>
      </c>
      <c r="C401" s="39">
        <v>24312.788958487981</v>
      </c>
      <c r="D401" s="53">
        <v>75.78</v>
      </c>
    </row>
    <row r="402" spans="2:4">
      <c r="B402" s="52" t="s">
        <v>126</v>
      </c>
      <c r="C402" s="39">
        <v>24637.329856251428</v>
      </c>
      <c r="D402" s="53">
        <v>75.89</v>
      </c>
    </row>
    <row r="403" spans="2:4">
      <c r="B403" s="52" t="s">
        <v>127</v>
      </c>
      <c r="C403" s="39">
        <v>25263.10164908837</v>
      </c>
      <c r="D403" s="53">
        <v>76.22</v>
      </c>
    </row>
    <row r="404" spans="2:4">
      <c r="B404" s="52" t="s">
        <v>128</v>
      </c>
      <c r="C404" s="39">
        <v>26074.239422588977</v>
      </c>
      <c r="D404" s="53">
        <v>76.540000000000006</v>
      </c>
    </row>
    <row r="405" spans="2:4">
      <c r="B405" s="52" t="s">
        <v>129</v>
      </c>
      <c r="C405" s="39">
        <v>26893.450858320128</v>
      </c>
      <c r="D405" s="53">
        <v>76.709999999999994</v>
      </c>
    </row>
    <row r="406" spans="2:4">
      <c r="B406" s="52" t="s">
        <v>130</v>
      </c>
      <c r="C406" s="39">
        <v>27869.812027671189</v>
      </c>
      <c r="D406" s="53">
        <v>76.73</v>
      </c>
    </row>
    <row r="407" spans="2:4">
      <c r="B407" s="52" t="s">
        <v>131</v>
      </c>
      <c r="C407" s="39">
        <v>28701.934318309348</v>
      </c>
      <c r="D407" s="53">
        <v>76.87</v>
      </c>
    </row>
    <row r="408" spans="2:4">
      <c r="B408" s="52" t="s">
        <v>132</v>
      </c>
      <c r="C408" s="39">
        <v>28726.094319273969</v>
      </c>
      <c r="D408" s="53">
        <v>76.98</v>
      </c>
    </row>
    <row r="409" spans="2:4">
      <c r="B409" s="52" t="s">
        <v>133</v>
      </c>
      <c r="C409" s="39">
        <v>28976.930192684358</v>
      </c>
      <c r="D409" s="53">
        <v>77.05</v>
      </c>
    </row>
    <row r="410" spans="2:4">
      <c r="B410" s="52" t="s">
        <v>134</v>
      </c>
      <c r="C410" s="39">
        <v>29458.922506871182</v>
      </c>
      <c r="D410" s="53">
        <v>77.209999999999994</v>
      </c>
    </row>
    <row r="411" spans="2:4">
      <c r="B411" s="52" t="s">
        <v>135</v>
      </c>
      <c r="C411" s="39">
        <v>30199.800860551808</v>
      </c>
      <c r="D411" s="53">
        <v>77.62</v>
      </c>
    </row>
    <row r="412" spans="2:4">
      <c r="B412" s="52" t="s">
        <v>136</v>
      </c>
      <c r="C412" s="39">
        <v>30841.645496424466</v>
      </c>
      <c r="D412" s="53">
        <v>77.62</v>
      </c>
    </row>
    <row r="413" spans="2:4">
      <c r="B413" s="52" t="s">
        <v>137</v>
      </c>
      <c r="C413" s="39">
        <v>31357.539587735886</v>
      </c>
      <c r="D413" s="53">
        <v>77.91</v>
      </c>
    </row>
    <row r="414" spans="2:4">
      <c r="B414" s="52" t="s">
        <v>138</v>
      </c>
      <c r="C414" s="39">
        <v>31654.926754922406</v>
      </c>
      <c r="D414" s="53">
        <v>78.17</v>
      </c>
    </row>
    <row r="415" spans="2:4">
      <c r="B415" s="52" t="s">
        <v>139</v>
      </c>
      <c r="C415" s="39">
        <v>31251.266490333088</v>
      </c>
      <c r="D415" s="53">
        <v>78.260000000000005</v>
      </c>
    </row>
    <row r="416" spans="2:4">
      <c r="B416" s="52" t="s">
        <v>140</v>
      </c>
      <c r="C416" s="39">
        <v>29898.64421649179</v>
      </c>
      <c r="D416" s="53">
        <v>78.63</v>
      </c>
    </row>
    <row r="417" spans="2:4">
      <c r="B417" s="54" t="s">
        <v>141</v>
      </c>
      <c r="C417" s="41">
        <v>30491.34438076369</v>
      </c>
      <c r="D417" s="55">
        <v>78.83</v>
      </c>
    </row>
    <row r="418" spans="2:4">
      <c r="C418" s="37"/>
      <c r="D418" s="50"/>
    </row>
    <row r="419" spans="2:4">
      <c r="C419" s="37"/>
      <c r="D419" s="50"/>
    </row>
    <row r="420" spans="2:4">
      <c r="C420" s="37"/>
      <c r="D420" s="50"/>
    </row>
    <row r="421" spans="2:4" ht="60">
      <c r="B421" s="51"/>
      <c r="C421" s="66" t="s">
        <v>266</v>
      </c>
      <c r="D421" s="67" t="s">
        <v>264</v>
      </c>
    </row>
    <row r="422" spans="2:4">
      <c r="B422" s="54"/>
      <c r="C422" s="69" t="s">
        <v>41</v>
      </c>
      <c r="D422" s="70" t="s">
        <v>41</v>
      </c>
    </row>
    <row r="423" spans="2:4">
      <c r="B423" s="52" t="s">
        <v>183</v>
      </c>
      <c r="C423" s="39">
        <v>1321.4477557027235</v>
      </c>
      <c r="D423" s="53">
        <v>38.47</v>
      </c>
    </row>
    <row r="424" spans="2:4">
      <c r="B424" s="52" t="s">
        <v>184</v>
      </c>
      <c r="C424" s="39">
        <v>1362.1670345842538</v>
      </c>
      <c r="D424" s="53">
        <v>38.5</v>
      </c>
    </row>
    <row r="425" spans="2:4">
      <c r="B425" s="52" t="s">
        <v>185</v>
      </c>
      <c r="C425" s="39">
        <v>1402.8863134657843</v>
      </c>
      <c r="D425" s="53">
        <v>36.89</v>
      </c>
    </row>
    <row r="426" spans="2:4">
      <c r="B426" s="52" t="s">
        <v>186</v>
      </c>
      <c r="C426" s="39">
        <v>1443.6055923473152</v>
      </c>
      <c r="D426" s="53">
        <v>35.75</v>
      </c>
    </row>
    <row r="427" spans="2:4">
      <c r="B427" s="52" t="s">
        <v>187</v>
      </c>
      <c r="C427" s="39">
        <v>1459.2075055187649</v>
      </c>
      <c r="D427" s="53">
        <v>35.49</v>
      </c>
    </row>
    <row r="428" spans="2:4">
      <c r="B428" s="52" t="s">
        <v>188</v>
      </c>
      <c r="C428" s="39">
        <v>1458.0645082168271</v>
      </c>
      <c r="D428" s="53">
        <v>25.34</v>
      </c>
    </row>
    <row r="429" spans="2:4">
      <c r="B429" s="52" t="s">
        <v>189</v>
      </c>
      <c r="C429" s="39">
        <v>1456.9215109148897</v>
      </c>
      <c r="D429" s="53">
        <v>36.340000000000003</v>
      </c>
    </row>
    <row r="430" spans="2:4">
      <c r="B430" s="52" t="s">
        <v>190</v>
      </c>
      <c r="C430" s="39">
        <v>1455.7785136129519</v>
      </c>
      <c r="D430" s="53">
        <v>35.26</v>
      </c>
    </row>
    <row r="431" spans="2:4">
      <c r="B431" s="52" t="s">
        <v>191</v>
      </c>
      <c r="C431" s="39">
        <v>1454.6355163110143</v>
      </c>
      <c r="D431" s="53">
        <v>34.270000000000003</v>
      </c>
    </row>
    <row r="432" spans="2:4">
      <c r="B432" s="52" t="s">
        <v>192</v>
      </c>
      <c r="C432" s="39">
        <v>1453.4925190090767</v>
      </c>
      <c r="D432" s="53">
        <v>36.47</v>
      </c>
    </row>
    <row r="433" spans="2:4">
      <c r="B433" s="52" t="s">
        <v>193</v>
      </c>
      <c r="C433" s="39">
        <v>1465.4825607064022</v>
      </c>
      <c r="D433" s="53">
        <v>39.770000000000003</v>
      </c>
    </row>
    <row r="434" spans="2:4">
      <c r="B434" s="52" t="s">
        <v>194</v>
      </c>
      <c r="C434" s="39">
        <v>1486.2279617365712</v>
      </c>
      <c r="D434" s="53">
        <v>38.119999999999997</v>
      </c>
    </row>
    <row r="435" spans="2:4">
      <c r="B435" s="52" t="s">
        <v>195</v>
      </c>
      <c r="C435" s="39">
        <v>1506.9733627667406</v>
      </c>
      <c r="D435" s="53">
        <v>35.369999999999997</v>
      </c>
    </row>
    <row r="436" spans="2:4">
      <c r="B436" s="52" t="s">
        <v>196</v>
      </c>
      <c r="C436" s="39">
        <v>1527.7187637969093</v>
      </c>
      <c r="D436" s="53">
        <v>36.19</v>
      </c>
    </row>
    <row r="437" spans="2:4">
      <c r="B437" s="52" t="s">
        <v>197</v>
      </c>
      <c r="C437" s="39">
        <v>1548.4641648270783</v>
      </c>
      <c r="D437" s="53">
        <v>39.090000000000003</v>
      </c>
    </row>
    <row r="438" spans="2:4">
      <c r="B438" s="52" t="s">
        <v>198</v>
      </c>
      <c r="C438" s="39">
        <v>1585.668727005152</v>
      </c>
      <c r="D438" s="53">
        <v>37.74</v>
      </c>
    </row>
    <row r="439" spans="2:4">
      <c r="B439" s="52" t="s">
        <v>199</v>
      </c>
      <c r="C439" s="39">
        <v>1633.8460632818262</v>
      </c>
      <c r="D439" s="53">
        <v>35.81</v>
      </c>
    </row>
    <row r="440" spans="2:4">
      <c r="B440" s="52" t="s">
        <v>200</v>
      </c>
      <c r="C440" s="39">
        <v>1682.0233995585004</v>
      </c>
      <c r="D440" s="53">
        <v>38.97</v>
      </c>
    </row>
    <row r="441" spans="2:4">
      <c r="B441" s="52" t="s">
        <v>201</v>
      </c>
      <c r="C441" s="39">
        <v>1730.2007358351746</v>
      </c>
      <c r="D441" s="53">
        <v>37.92</v>
      </c>
    </row>
    <row r="442" spans="2:4">
      <c r="B442" s="52" t="s">
        <v>202</v>
      </c>
      <c r="C442" s="39">
        <v>1778.3780721118478</v>
      </c>
      <c r="D442" s="53">
        <v>38.93</v>
      </c>
    </row>
    <row r="443" spans="2:4">
      <c r="B443" s="52" t="s">
        <v>203</v>
      </c>
      <c r="C443" s="39">
        <v>1748.7406281266869</v>
      </c>
      <c r="D443" s="53">
        <v>40.020000000000003</v>
      </c>
    </row>
    <row r="444" spans="2:4">
      <c r="B444" s="52" t="s">
        <v>204</v>
      </c>
      <c r="C444" s="39">
        <v>1747.8266856737762</v>
      </c>
      <c r="D444" s="53">
        <v>40.58</v>
      </c>
    </row>
    <row r="445" spans="2:4">
      <c r="B445" s="52" t="s">
        <v>205</v>
      </c>
      <c r="C445" s="39">
        <v>1790.1145232674287</v>
      </c>
      <c r="D445" s="53">
        <v>41.25</v>
      </c>
    </row>
    <row r="446" spans="2:4">
      <c r="B446" s="52" t="s">
        <v>206</v>
      </c>
      <c r="C446" s="39">
        <v>1721.6248911892451</v>
      </c>
      <c r="D446" s="53">
        <v>40.840000000000003</v>
      </c>
    </row>
    <row r="447" spans="2:4">
      <c r="B447" s="52" t="s">
        <v>207</v>
      </c>
      <c r="C447" s="39">
        <v>1806.6477426767353</v>
      </c>
      <c r="D447" s="53">
        <v>40.47</v>
      </c>
    </row>
    <row r="448" spans="2:4">
      <c r="B448" s="52" t="s">
        <v>208</v>
      </c>
      <c r="C448" s="39">
        <v>1860.775048506473</v>
      </c>
      <c r="D448" s="53">
        <v>41.43</v>
      </c>
    </row>
    <row r="449" spans="2:4">
      <c r="B449" s="52" t="s">
        <v>209</v>
      </c>
      <c r="C449" s="39">
        <v>1935.7634582160831</v>
      </c>
      <c r="D449" s="53">
        <v>40.89</v>
      </c>
    </row>
    <row r="450" spans="2:4">
      <c r="B450" s="52" t="s">
        <v>210</v>
      </c>
      <c r="C450" s="39">
        <v>2130.7587022975408</v>
      </c>
      <c r="D450" s="53">
        <v>40.56</v>
      </c>
    </row>
    <row r="451" spans="2:4">
      <c r="B451" s="52" t="s">
        <v>211</v>
      </c>
      <c r="C451" s="39">
        <v>2048.2743675110437</v>
      </c>
      <c r="D451" s="53">
        <v>40.994999999999997</v>
      </c>
    </row>
    <row r="452" spans="2:4">
      <c r="B452" s="52" t="s">
        <v>212</v>
      </c>
      <c r="C452" s="39">
        <v>2124.0894161708175</v>
      </c>
      <c r="D452" s="53">
        <v>41.56</v>
      </c>
    </row>
    <row r="453" spans="2:4">
      <c r="B453" s="52" t="s">
        <v>213</v>
      </c>
      <c r="C453" s="39">
        <v>2283.1575567754876</v>
      </c>
      <c r="D453" s="53">
        <v>41.24</v>
      </c>
    </row>
    <row r="454" spans="2:4">
      <c r="B454" s="52" t="s">
        <v>214</v>
      </c>
      <c r="C454" s="39">
        <v>2359.2576354851976</v>
      </c>
      <c r="D454" s="53">
        <v>42.17</v>
      </c>
    </row>
    <row r="455" spans="2:4">
      <c r="B455" s="52" t="s">
        <v>215</v>
      </c>
      <c r="C455" s="39">
        <v>2331.1554463722719</v>
      </c>
      <c r="D455" s="53">
        <v>40.15</v>
      </c>
    </row>
    <row r="456" spans="2:4">
      <c r="B456" s="52" t="s">
        <v>216</v>
      </c>
      <c r="C456" s="39">
        <v>2277.2260381571041</v>
      </c>
      <c r="D456" s="53">
        <v>38.515000000000001</v>
      </c>
    </row>
    <row r="457" spans="2:4">
      <c r="B457" s="52" t="s">
        <v>217</v>
      </c>
      <c r="C457" s="39">
        <v>2345.1907386980465</v>
      </c>
      <c r="D457" s="53">
        <v>39.89</v>
      </c>
    </row>
    <row r="458" spans="2:4">
      <c r="B458" s="52" t="s">
        <v>218</v>
      </c>
      <c r="C458" s="39">
        <v>2378.1788935440613</v>
      </c>
      <c r="D458" s="53">
        <v>37.68</v>
      </c>
    </row>
    <row r="459" spans="2:4">
      <c r="B459" s="52" t="s">
        <v>219</v>
      </c>
      <c r="C459" s="39">
        <v>2330</v>
      </c>
      <c r="D459" s="53">
        <v>42.77</v>
      </c>
    </row>
    <row r="460" spans="2:4">
      <c r="B460" s="52" t="s">
        <v>220</v>
      </c>
      <c r="C460" s="39">
        <v>2450.8071998515493</v>
      </c>
      <c r="D460" s="53">
        <v>40.950000000000003</v>
      </c>
    </row>
    <row r="461" spans="2:4">
      <c r="B461" s="52" t="s">
        <v>221</v>
      </c>
      <c r="C461" s="39">
        <v>2480.4254690500811</v>
      </c>
      <c r="D461" s="53">
        <v>40.409999999999997</v>
      </c>
    </row>
    <row r="462" spans="2:4">
      <c r="B462" s="52" t="s">
        <v>222</v>
      </c>
      <c r="C462" s="39">
        <v>2555.4536112742217</v>
      </c>
      <c r="D462" s="53">
        <v>39.984999999999999</v>
      </c>
    </row>
    <row r="463" spans="2:4">
      <c r="B463" s="52" t="s">
        <v>223</v>
      </c>
      <c r="C463" s="39">
        <v>2602.4921664359108</v>
      </c>
      <c r="D463" s="53">
        <v>39.479999999999997</v>
      </c>
    </row>
    <row r="464" spans="2:4">
      <c r="B464" s="52" t="s">
        <v>224</v>
      </c>
      <c r="C464" s="39">
        <v>2570.7838394049895</v>
      </c>
      <c r="D464" s="53">
        <v>40.74</v>
      </c>
    </row>
    <row r="465" spans="2:4">
      <c r="B465" s="52" t="s">
        <v>225</v>
      </c>
      <c r="C465" s="39">
        <v>2729.6447208520981</v>
      </c>
      <c r="D465" s="53">
        <v>42.47</v>
      </c>
    </row>
    <row r="466" spans="2:4">
      <c r="B466" s="52" t="s">
        <v>226</v>
      </c>
      <c r="C466" s="39">
        <v>2757.29085361527</v>
      </c>
      <c r="D466" s="53">
        <v>40.924999999999997</v>
      </c>
    </row>
    <row r="467" spans="2:4">
      <c r="B467" s="52" t="s">
        <v>227</v>
      </c>
      <c r="C467" s="39">
        <v>2742.3122932939273</v>
      </c>
      <c r="D467" s="53">
        <v>39.545000000000002</v>
      </c>
    </row>
    <row r="468" spans="2:4">
      <c r="B468" s="52" t="s">
        <v>228</v>
      </c>
      <c r="C468" s="39">
        <v>2790.0907187718076</v>
      </c>
      <c r="D468" s="53">
        <v>40.405000000000001</v>
      </c>
    </row>
    <row r="469" spans="2:4">
      <c r="B469" s="52" t="s">
        <v>229</v>
      </c>
      <c r="C469" s="39">
        <v>2830.2409304901689</v>
      </c>
      <c r="D469" s="53">
        <v>41.945</v>
      </c>
    </row>
    <row r="470" spans="2:4">
      <c r="B470" s="52" t="s">
        <v>230</v>
      </c>
      <c r="C470" s="39">
        <v>2884.0634441087614</v>
      </c>
      <c r="D470" s="53">
        <v>41.62</v>
      </c>
    </row>
    <row r="471" spans="2:4">
      <c r="B471" s="52" t="s">
        <v>231</v>
      </c>
      <c r="C471" s="39">
        <v>2880.1741437366077</v>
      </c>
      <c r="D471" s="53">
        <v>42.13</v>
      </c>
    </row>
    <row r="472" spans="2:4">
      <c r="B472" s="52" t="s">
        <v>232</v>
      </c>
      <c r="C472" s="39">
        <v>2880.6614917313532</v>
      </c>
      <c r="D472" s="53">
        <v>40.369999999999997</v>
      </c>
    </row>
    <row r="473" spans="2:4">
      <c r="B473" s="52" t="s">
        <v>233</v>
      </c>
      <c r="C473" s="39">
        <v>2935.4600898063136</v>
      </c>
      <c r="D473" s="53">
        <v>39.585000000000001</v>
      </c>
    </row>
    <row r="474" spans="2:4">
      <c r="B474" s="52" t="s">
        <v>62</v>
      </c>
      <c r="C474" s="39">
        <v>3000.963807371465</v>
      </c>
      <c r="D474" s="53">
        <v>39.75</v>
      </c>
    </row>
    <row r="475" spans="2:4">
      <c r="B475" s="52" t="s">
        <v>234</v>
      </c>
      <c r="C475" s="39">
        <v>3023.0578921326073</v>
      </c>
      <c r="D475" s="53">
        <v>40.085000000000001</v>
      </c>
    </row>
    <row r="476" spans="2:4">
      <c r="B476" s="52" t="s">
        <v>235</v>
      </c>
      <c r="C476" s="39">
        <v>2968.2389114222165</v>
      </c>
      <c r="D476" s="53">
        <v>41.994999999999997</v>
      </c>
    </row>
    <row r="477" spans="2:4">
      <c r="B477" s="52" t="s">
        <v>236</v>
      </c>
      <c r="C477" s="39">
        <v>3036.6347868374128</v>
      </c>
      <c r="D477" s="53">
        <v>41.7</v>
      </c>
    </row>
    <row r="478" spans="2:4">
      <c r="B478" s="52" t="s">
        <v>237</v>
      </c>
      <c r="C478" s="39">
        <v>3030.7771388183892</v>
      </c>
      <c r="D478" s="53">
        <v>41.34</v>
      </c>
    </row>
    <row r="479" spans="2:4">
      <c r="B479" s="52" t="s">
        <v>63</v>
      </c>
      <c r="C479" s="39">
        <v>3190.4340127388537</v>
      </c>
      <c r="D479" s="53">
        <v>40.604999999999997</v>
      </c>
    </row>
    <row r="480" spans="2:4">
      <c r="B480" s="52" t="s">
        <v>238</v>
      </c>
      <c r="C480" s="39">
        <v>3331.8750197254221</v>
      </c>
      <c r="D480" s="53">
        <v>41.134999999999998</v>
      </c>
    </row>
    <row r="481" spans="2:4">
      <c r="B481" s="52" t="s">
        <v>239</v>
      </c>
      <c r="C481" s="39">
        <v>3319.1654012674912</v>
      </c>
      <c r="D481" s="53">
        <v>42.72</v>
      </c>
    </row>
    <row r="482" spans="2:4">
      <c r="B482" s="52" t="s">
        <v>240</v>
      </c>
      <c r="C482" s="39">
        <v>3364.6976411722662</v>
      </c>
      <c r="D482" s="53">
        <v>43.29</v>
      </c>
    </row>
    <row r="483" spans="2:4">
      <c r="B483" s="52" t="s">
        <v>241</v>
      </c>
      <c r="C483" s="39">
        <v>3386.444109412018</v>
      </c>
      <c r="D483" s="53">
        <v>42.104999999999997</v>
      </c>
    </row>
    <row r="484" spans="2:4">
      <c r="B484" s="52" t="s">
        <v>64</v>
      </c>
      <c r="C484" s="39">
        <v>3433.6683821066422</v>
      </c>
      <c r="D484" s="53">
        <v>41.45</v>
      </c>
    </row>
    <row r="485" spans="2:4">
      <c r="B485" s="52" t="s">
        <v>242</v>
      </c>
      <c r="C485" s="39">
        <v>3430.1604216867477</v>
      </c>
      <c r="D485" s="53">
        <v>42.664999999999999</v>
      </c>
    </row>
    <row r="486" spans="2:4">
      <c r="B486" s="52" t="s">
        <v>243</v>
      </c>
      <c r="C486" s="39">
        <v>3425.1970455086971</v>
      </c>
      <c r="D486" s="53">
        <v>43.69</v>
      </c>
    </row>
    <row r="487" spans="2:4">
      <c r="B487" s="52" t="s">
        <v>244</v>
      </c>
      <c r="C487" s="39">
        <v>3402.5006483555339</v>
      </c>
      <c r="D487" s="53">
        <v>42.04</v>
      </c>
    </row>
    <row r="488" spans="2:4">
      <c r="B488" s="52" t="s">
        <v>245</v>
      </c>
      <c r="C488" s="39">
        <v>3352.5074626865676</v>
      </c>
      <c r="D488" s="53">
        <v>43.505000000000003</v>
      </c>
    </row>
    <row r="489" spans="2:4">
      <c r="B489" s="52" t="s">
        <v>65</v>
      </c>
      <c r="C489" s="39">
        <v>3477.3199318372181</v>
      </c>
      <c r="D489" s="53">
        <v>42.975000000000001</v>
      </c>
    </row>
    <row r="490" spans="2:4">
      <c r="B490" s="52" t="s">
        <v>146</v>
      </c>
      <c r="C490" s="39">
        <v>3568.4267926148564</v>
      </c>
      <c r="D490" s="53">
        <v>45.055</v>
      </c>
    </row>
    <row r="491" spans="2:4">
      <c r="B491" s="52" t="s">
        <v>246</v>
      </c>
      <c r="C491" s="39">
        <v>3643.0403340339717</v>
      </c>
      <c r="D491" s="53">
        <v>43.984999999999999</v>
      </c>
    </row>
    <row r="492" spans="2:4">
      <c r="B492" s="52" t="s">
        <v>247</v>
      </c>
      <c r="C492" s="39">
        <v>3643.3102961918194</v>
      </c>
      <c r="D492" s="53">
        <v>44.015000000000001</v>
      </c>
    </row>
    <row r="493" spans="2:4">
      <c r="B493" s="52" t="s">
        <v>248</v>
      </c>
      <c r="C493" s="39">
        <v>3621.6540141081632</v>
      </c>
      <c r="D493" s="53">
        <v>43.634999999999998</v>
      </c>
    </row>
    <row r="494" spans="2:4">
      <c r="B494" s="52" t="s">
        <v>66</v>
      </c>
      <c r="C494" s="39">
        <v>3573.6807996668053</v>
      </c>
      <c r="D494" s="53">
        <v>44.57</v>
      </c>
    </row>
    <row r="495" spans="2:4">
      <c r="B495" s="52" t="s">
        <v>249</v>
      </c>
      <c r="C495" s="39">
        <v>3600.0241235921026</v>
      </c>
      <c r="D495" s="53">
        <v>44.585000000000001</v>
      </c>
    </row>
    <row r="496" spans="2:4">
      <c r="B496" s="52" t="s">
        <v>250</v>
      </c>
      <c r="C496" s="39">
        <v>3713.150718618504</v>
      </c>
      <c r="D496" s="53">
        <v>45.08</v>
      </c>
    </row>
    <row r="497" spans="2:4">
      <c r="B497" s="52" t="s">
        <v>251</v>
      </c>
      <c r="C497" s="39">
        <v>3849.0978010357635</v>
      </c>
      <c r="D497" s="53">
        <v>46.28</v>
      </c>
    </row>
    <row r="498" spans="2:4">
      <c r="B498" s="52" t="s">
        <v>252</v>
      </c>
      <c r="C498" s="39">
        <v>4023.7664210016674</v>
      </c>
      <c r="D498" s="53">
        <v>45.93</v>
      </c>
    </row>
    <row r="499" spans="2:4">
      <c r="B499" s="52" t="s">
        <v>67</v>
      </c>
      <c r="C499" s="39">
        <v>4008.7886354541815</v>
      </c>
      <c r="D499" s="53">
        <v>44.12</v>
      </c>
    </row>
    <row r="500" spans="2:4">
      <c r="B500" s="52" t="s">
        <v>147</v>
      </c>
      <c r="C500" s="39">
        <v>3975.1717369451358</v>
      </c>
      <c r="D500" s="53">
        <v>44.43</v>
      </c>
    </row>
    <row r="501" spans="2:4">
      <c r="B501" s="52" t="s">
        <v>253</v>
      </c>
      <c r="C501" s="39">
        <v>3846.3196622436662</v>
      </c>
      <c r="D501" s="53">
        <v>45.59</v>
      </c>
    </row>
    <row r="502" spans="2:4">
      <c r="B502" s="52" t="s">
        <v>254</v>
      </c>
      <c r="C502" s="39">
        <v>3810.7444531047017</v>
      </c>
      <c r="D502" s="53">
        <v>44.68</v>
      </c>
    </row>
    <row r="503" spans="2:4">
      <c r="B503" s="52" t="s">
        <v>255</v>
      </c>
      <c r="C503" s="39">
        <v>4028.8928176226877</v>
      </c>
      <c r="D503" s="53">
        <v>48.274999999999999</v>
      </c>
    </row>
    <row r="504" spans="2:4">
      <c r="B504" s="52" t="s">
        <v>68</v>
      </c>
      <c r="C504" s="39">
        <v>4117.7007725453204</v>
      </c>
      <c r="D504" s="53">
        <v>45.41</v>
      </c>
    </row>
    <row r="505" spans="2:4">
      <c r="B505" s="52" t="s">
        <v>256</v>
      </c>
      <c r="C505" s="39">
        <v>4248.5639031288674</v>
      </c>
      <c r="D505" s="53">
        <v>47.07</v>
      </c>
    </row>
    <row r="506" spans="2:4">
      <c r="B506" s="52" t="s">
        <v>257</v>
      </c>
      <c r="C506" s="39">
        <v>4263.5121914622259</v>
      </c>
      <c r="D506" s="53">
        <v>46.445</v>
      </c>
    </row>
    <row r="507" spans="2:4">
      <c r="B507" s="52" t="s">
        <v>258</v>
      </c>
      <c r="C507" s="39">
        <v>4427.7241276838104</v>
      </c>
      <c r="D507" s="53">
        <v>46.14</v>
      </c>
    </row>
    <row r="508" spans="2:4">
      <c r="B508" s="52" t="s">
        <v>259</v>
      </c>
      <c r="C508" s="39">
        <v>4566.9517082382963</v>
      </c>
      <c r="D508" s="53">
        <v>45.244999999999997</v>
      </c>
    </row>
    <row r="509" spans="2:4">
      <c r="B509" s="52" t="s">
        <v>69</v>
      </c>
      <c r="C509" s="39">
        <v>4491.8142145547308</v>
      </c>
      <c r="D509" s="53">
        <v>45.62</v>
      </c>
    </row>
    <row r="510" spans="2:4">
      <c r="B510" s="52" t="s">
        <v>148</v>
      </c>
      <c r="C510" s="39">
        <v>4450.3975636766327</v>
      </c>
      <c r="D510" s="53">
        <v>46.93</v>
      </c>
    </row>
    <row r="511" spans="2:4">
      <c r="B511" s="52" t="s">
        <v>161</v>
      </c>
      <c r="C511" s="39">
        <v>4525.2808822476318</v>
      </c>
      <c r="D511" s="53">
        <v>48.354999999999997</v>
      </c>
    </row>
    <row r="512" spans="2:4">
      <c r="B512" s="52" t="s">
        <v>162</v>
      </c>
      <c r="C512" s="39">
        <v>4439.6162950338485</v>
      </c>
      <c r="D512" s="53">
        <v>49.54</v>
      </c>
    </row>
    <row r="513" spans="2:4">
      <c r="B513" s="52" t="s">
        <v>163</v>
      </c>
      <c r="C513" s="39">
        <v>4427.9439581328761</v>
      </c>
      <c r="D513" s="53">
        <v>48.145000000000003</v>
      </c>
    </row>
    <row r="514" spans="2:4">
      <c r="B514" s="52" t="s">
        <v>70</v>
      </c>
      <c r="C514" s="39">
        <v>4520.47579162886</v>
      </c>
      <c r="D514" s="53">
        <v>49.92</v>
      </c>
    </row>
    <row r="515" spans="2:4">
      <c r="B515" s="52" t="s">
        <v>164</v>
      </c>
      <c r="C515" s="39">
        <v>4631.0853531975745</v>
      </c>
      <c r="D515" s="53">
        <v>49.594999999999999</v>
      </c>
    </row>
    <row r="516" spans="2:4">
      <c r="B516" s="52" t="s">
        <v>165</v>
      </c>
      <c r="C516" s="39">
        <v>4678.5787319660694</v>
      </c>
      <c r="D516" s="53">
        <v>50.564999999999998</v>
      </c>
    </row>
    <row r="517" spans="2:4">
      <c r="B517" s="52" t="s">
        <v>154</v>
      </c>
      <c r="C517" s="39">
        <v>4449.1916417369239</v>
      </c>
      <c r="D517" s="53">
        <v>51.02</v>
      </c>
    </row>
    <row r="518" spans="2:4">
      <c r="B518" s="52" t="s">
        <v>166</v>
      </c>
      <c r="C518" s="39">
        <v>4510.5231805929925</v>
      </c>
      <c r="D518" s="53">
        <v>51.67</v>
      </c>
    </row>
    <row r="519" spans="2:4">
      <c r="B519" s="52" t="s">
        <v>71</v>
      </c>
      <c r="C519" s="39">
        <v>4610.7800338409479</v>
      </c>
      <c r="D519" s="53">
        <v>53.255000000000003</v>
      </c>
    </row>
    <row r="520" spans="2:4">
      <c r="B520" s="52" t="s">
        <v>149</v>
      </c>
      <c r="C520" s="39">
        <v>4708.8999293098886</v>
      </c>
      <c r="D520" s="53">
        <v>51.225000000000001</v>
      </c>
    </row>
    <row r="521" spans="2:4">
      <c r="B521" s="52" t="s">
        <v>167</v>
      </c>
      <c r="C521" s="39">
        <v>4761.7473253203007</v>
      </c>
      <c r="D521" s="53">
        <v>54.31</v>
      </c>
    </row>
    <row r="522" spans="2:4">
      <c r="B522" s="52" t="s">
        <v>155</v>
      </c>
      <c r="C522" s="39">
        <v>4920.5459046200358</v>
      </c>
      <c r="D522" s="53">
        <v>53.354999999999997</v>
      </c>
    </row>
    <row r="523" spans="2:4">
      <c r="B523" s="52" t="s">
        <v>168</v>
      </c>
      <c r="C523" s="39">
        <v>4926.5821190471015</v>
      </c>
      <c r="D523" s="53">
        <v>53.21</v>
      </c>
    </row>
    <row r="524" spans="2:4">
      <c r="B524" s="52" t="s">
        <v>72</v>
      </c>
      <c r="C524" s="39">
        <v>5288.2658178679321</v>
      </c>
      <c r="D524" s="53">
        <v>51.204999999999998</v>
      </c>
    </row>
    <row r="525" spans="2:4">
      <c r="B525" s="52" t="s">
        <v>169</v>
      </c>
      <c r="C525" s="39">
        <v>5384.3804015995183</v>
      </c>
      <c r="D525" s="53">
        <v>54.24</v>
      </c>
    </row>
    <row r="526" spans="2:4">
      <c r="B526" s="52" t="s">
        <v>170</v>
      </c>
      <c r="C526" s="39">
        <v>5421.0162183035136</v>
      </c>
      <c r="D526" s="53">
        <v>54.155000000000001</v>
      </c>
    </row>
    <row r="527" spans="2:4">
      <c r="B527" s="52" t="s">
        <v>156</v>
      </c>
      <c r="C527" s="39">
        <v>5459.3145679012341</v>
      </c>
      <c r="D527" s="53">
        <v>47.274999999999999</v>
      </c>
    </row>
    <row r="528" spans="2:4">
      <c r="B528" s="52" t="s">
        <v>171</v>
      </c>
      <c r="C528" s="39">
        <v>4870.4079167920236</v>
      </c>
      <c r="D528" s="53">
        <v>54.31</v>
      </c>
    </row>
    <row r="529" spans="2:4">
      <c r="B529" s="52" t="s">
        <v>73</v>
      </c>
      <c r="C529" s="39">
        <v>4547.9136285000313</v>
      </c>
      <c r="D529" s="53">
        <v>57.255000000000003</v>
      </c>
    </row>
    <row r="530" spans="2:4">
      <c r="B530" s="52" t="s">
        <v>150</v>
      </c>
      <c r="C530" s="39">
        <v>4439.1513432564889</v>
      </c>
      <c r="D530" s="53">
        <v>58.085000000000001</v>
      </c>
    </row>
    <row r="531" spans="2:4">
      <c r="B531" s="52" t="s">
        <v>74</v>
      </c>
      <c r="C531" s="39">
        <v>4636.935184350491</v>
      </c>
      <c r="D531" s="53">
        <v>57.03</v>
      </c>
    </row>
    <row r="532" spans="2:4">
      <c r="B532" s="52" t="s">
        <v>157</v>
      </c>
      <c r="C532" s="39">
        <v>4759.7096152121267</v>
      </c>
      <c r="D532" s="53">
        <v>59.31</v>
      </c>
    </row>
    <row r="533" spans="2:4">
      <c r="B533" s="52" t="s">
        <v>172</v>
      </c>
      <c r="C533" s="39">
        <v>4920.9420460870533</v>
      </c>
      <c r="D533" s="53">
        <v>58.08</v>
      </c>
    </row>
    <row r="534" spans="2:4">
      <c r="B534" s="52" t="s">
        <v>151</v>
      </c>
      <c r="C534" s="39">
        <v>5144.4944628154199</v>
      </c>
      <c r="D534" s="53">
        <v>58.43</v>
      </c>
    </row>
    <row r="535" spans="2:4">
      <c r="B535" s="52" t="s">
        <v>173</v>
      </c>
      <c r="C535" s="39">
        <v>4936.1136363636369</v>
      </c>
      <c r="D535" s="53">
        <v>59.57</v>
      </c>
    </row>
    <row r="536" spans="2:4">
      <c r="B536" s="52" t="s">
        <v>75</v>
      </c>
      <c r="C536" s="39">
        <v>5314.9382449492168</v>
      </c>
      <c r="D536" s="53">
        <v>58.96</v>
      </c>
    </row>
    <row r="537" spans="2:4">
      <c r="B537" s="52" t="s">
        <v>158</v>
      </c>
      <c r="C537" s="39">
        <v>5356.9653341524427</v>
      </c>
      <c r="D537" s="53">
        <v>59.92</v>
      </c>
    </row>
    <row r="538" spans="2:4">
      <c r="B538" s="52" t="s">
        <v>174</v>
      </c>
      <c r="C538" s="39">
        <v>5503.3180504466636</v>
      </c>
      <c r="D538" s="53">
        <v>57.63</v>
      </c>
    </row>
    <row r="539" spans="2:4">
      <c r="B539" s="52" t="s">
        <v>143</v>
      </c>
      <c r="C539" s="39">
        <v>5440.8624689312337</v>
      </c>
      <c r="D539" s="53">
        <v>60.78</v>
      </c>
    </row>
    <row r="540" spans="2:4">
      <c r="B540" s="52" t="s">
        <v>152</v>
      </c>
      <c r="C540" s="39">
        <v>5138.415852758606</v>
      </c>
      <c r="D540" s="53">
        <v>60.01</v>
      </c>
    </row>
    <row r="541" spans="2:4">
      <c r="B541" s="52" t="s">
        <v>175</v>
      </c>
      <c r="C541" s="39">
        <v>5148.2532858530267</v>
      </c>
      <c r="D541" s="53">
        <v>60.53</v>
      </c>
    </row>
    <row r="542" spans="2:4">
      <c r="B542" s="52" t="s">
        <v>159</v>
      </c>
      <c r="C542" s="39">
        <v>5277.4607480653476</v>
      </c>
      <c r="D542" s="53">
        <v>60.58</v>
      </c>
    </row>
    <row r="543" spans="2:4">
      <c r="B543" s="52" t="s">
        <v>144</v>
      </c>
      <c r="C543" s="39">
        <v>5607.5080358290834</v>
      </c>
      <c r="D543" s="53">
        <v>61.31</v>
      </c>
    </row>
    <row r="544" spans="2:4">
      <c r="B544" s="52" t="s">
        <v>76</v>
      </c>
      <c r="C544" s="39">
        <v>5799.0052914568578</v>
      </c>
      <c r="D544" s="53">
        <v>61.96</v>
      </c>
    </row>
    <row r="545" spans="2:4">
      <c r="B545" s="52" t="s">
        <v>145</v>
      </c>
      <c r="C545" s="39">
        <v>6035.1685393258431</v>
      </c>
      <c r="D545" s="53">
        <v>61.76</v>
      </c>
    </row>
    <row r="546" spans="2:4">
      <c r="B546" s="52" t="s">
        <v>176</v>
      </c>
      <c r="C546" s="39">
        <v>6217.6185159339393</v>
      </c>
      <c r="D546" s="53">
        <v>61.8</v>
      </c>
    </row>
    <row r="547" spans="2:4">
      <c r="B547" s="52" t="s">
        <v>160</v>
      </c>
      <c r="C547" s="39">
        <v>6266.4515517749605</v>
      </c>
      <c r="D547" s="53">
        <v>63.21</v>
      </c>
    </row>
    <row r="548" spans="2:4">
      <c r="B548" s="52" t="s">
        <v>177</v>
      </c>
      <c r="C548" s="39">
        <v>6262.4009501781584</v>
      </c>
      <c r="D548" s="53">
        <v>63.61</v>
      </c>
    </row>
    <row r="549" spans="2:4">
      <c r="B549" s="52" t="s">
        <v>178</v>
      </c>
      <c r="C549" s="39">
        <v>6856.0049765686554</v>
      </c>
      <c r="D549" s="53">
        <v>60.88</v>
      </c>
    </row>
    <row r="550" spans="2:4">
      <c r="B550" s="52" t="s">
        <v>153</v>
      </c>
      <c r="C550" s="39">
        <v>7481.6763729882196</v>
      </c>
      <c r="D550" s="53">
        <v>61.35</v>
      </c>
    </row>
    <row r="551" spans="2:4">
      <c r="B551" s="52" t="s">
        <v>179</v>
      </c>
      <c r="C551" s="39">
        <v>7638.8683471074364</v>
      </c>
      <c r="D551" s="53">
        <v>63.99</v>
      </c>
    </row>
    <row r="552" spans="2:4">
      <c r="B552" s="52" t="s">
        <v>180</v>
      </c>
      <c r="C552" s="39">
        <v>7743.7019820041396</v>
      </c>
      <c r="D552" s="53">
        <v>64.010000000000005</v>
      </c>
    </row>
    <row r="553" spans="2:4">
      <c r="B553" s="52" t="s">
        <v>181</v>
      </c>
      <c r="C553" s="39">
        <v>7405.3918720417814</v>
      </c>
      <c r="D553" s="53">
        <v>64.81</v>
      </c>
    </row>
    <row r="554" spans="2:4">
      <c r="B554" s="52" t="s">
        <v>77</v>
      </c>
      <c r="C554" s="39">
        <v>7056.1345614249112</v>
      </c>
      <c r="D554" s="53">
        <v>65.75</v>
      </c>
    </row>
    <row r="555" spans="2:4">
      <c r="B555" s="52" t="s">
        <v>182</v>
      </c>
      <c r="C555" s="39">
        <v>6745.340106060914</v>
      </c>
      <c r="D555" s="53">
        <v>66.34</v>
      </c>
    </row>
    <row r="556" spans="2:4">
      <c r="B556" s="52" t="s">
        <v>78</v>
      </c>
      <c r="C556" s="39">
        <v>6604.410589874592</v>
      </c>
      <c r="D556" s="53">
        <v>66.31</v>
      </c>
    </row>
    <row r="557" spans="2:4">
      <c r="B557" s="52" t="s">
        <v>79</v>
      </c>
      <c r="C557" s="39">
        <v>6745.6359419362561</v>
      </c>
      <c r="D557" s="53">
        <v>68.39</v>
      </c>
    </row>
    <row r="558" spans="2:4">
      <c r="B558" s="52" t="s">
        <v>80</v>
      </c>
      <c r="C558" s="39">
        <v>6955.6933534743212</v>
      </c>
      <c r="D558" s="53">
        <v>68.11</v>
      </c>
    </row>
    <row r="559" spans="2:4">
      <c r="B559" s="52" t="s">
        <v>81</v>
      </c>
      <c r="C559" s="39">
        <v>6939.3739900652345</v>
      </c>
      <c r="D559" s="53">
        <v>68.63</v>
      </c>
    </row>
    <row r="560" spans="2:4">
      <c r="B560" s="52" t="s">
        <v>82</v>
      </c>
      <c r="C560" s="39">
        <v>7123.3644859813085</v>
      </c>
      <c r="D560" s="53">
        <v>68.239999999999995</v>
      </c>
    </row>
    <row r="561" spans="2:4">
      <c r="B561" s="52" t="s">
        <v>83</v>
      </c>
      <c r="C561" s="39">
        <v>7090.7198096371212</v>
      </c>
      <c r="D561" s="53">
        <v>69.540000000000006</v>
      </c>
    </row>
    <row r="562" spans="2:4">
      <c r="B562" s="52" t="s">
        <v>84</v>
      </c>
      <c r="C562" s="39">
        <v>7345.7988259245349</v>
      </c>
      <c r="D562" s="53">
        <v>69.8</v>
      </c>
    </row>
    <row r="563" spans="2:4">
      <c r="B563" s="52" t="s">
        <v>85</v>
      </c>
      <c r="C563" s="39">
        <v>7619.2061459667093</v>
      </c>
      <c r="D563" s="53">
        <v>70.17</v>
      </c>
    </row>
    <row r="564" spans="2:4">
      <c r="B564" s="52" t="s">
        <v>86</v>
      </c>
      <c r="C564" s="39">
        <v>7868.1348879205434</v>
      </c>
      <c r="D564" s="53">
        <v>70.14</v>
      </c>
    </row>
    <row r="565" spans="2:4">
      <c r="B565" s="52" t="s">
        <v>87</v>
      </c>
      <c r="C565" s="39">
        <v>7928.7472647702407</v>
      </c>
      <c r="D565" s="53">
        <v>70.400000000000006</v>
      </c>
    </row>
    <row r="566" spans="2:4">
      <c r="B566" s="52" t="s">
        <v>88</v>
      </c>
      <c r="C566" s="39">
        <v>8017.0134162939921</v>
      </c>
      <c r="D566" s="53">
        <v>70.53</v>
      </c>
    </row>
    <row r="567" spans="2:4">
      <c r="B567" s="52" t="s">
        <v>89</v>
      </c>
      <c r="C567" s="39">
        <v>7965.8096491907381</v>
      </c>
      <c r="D567" s="53">
        <v>70.7</v>
      </c>
    </row>
    <row r="568" spans="2:4">
      <c r="B568" s="52" t="s">
        <v>90</v>
      </c>
      <c r="C568" s="39">
        <v>8239.7990607437059</v>
      </c>
      <c r="D568" s="53">
        <v>70.819999999999993</v>
      </c>
    </row>
    <row r="569" spans="2:4">
      <c r="B569" s="52" t="s">
        <v>91</v>
      </c>
      <c r="C569" s="39">
        <v>8645.2302757198504</v>
      </c>
      <c r="D569" s="53">
        <v>71.040000000000006</v>
      </c>
    </row>
    <row r="570" spans="2:4">
      <c r="B570" s="52" t="s">
        <v>92</v>
      </c>
      <c r="C570" s="39">
        <v>8856.6667297896111</v>
      </c>
      <c r="D570" s="53">
        <v>70.790000000000006</v>
      </c>
    </row>
    <row r="571" spans="2:4">
      <c r="B571" s="52" t="s">
        <v>93</v>
      </c>
      <c r="C571" s="39">
        <v>8865.3831719582668</v>
      </c>
      <c r="D571" s="53">
        <v>70.849999999999994</v>
      </c>
    </row>
    <row r="572" spans="2:4">
      <c r="B572" s="52" t="s">
        <v>94</v>
      </c>
      <c r="C572" s="39">
        <v>9149.1841491841496</v>
      </c>
      <c r="D572" s="53">
        <v>70.760000000000005</v>
      </c>
    </row>
    <row r="573" spans="2:4">
      <c r="B573" s="52" t="s">
        <v>95</v>
      </c>
      <c r="C573" s="39">
        <v>9567.9650312089052</v>
      </c>
      <c r="D573" s="53">
        <v>71.55</v>
      </c>
    </row>
    <row r="574" spans="2:4">
      <c r="B574" s="52" t="s">
        <v>96</v>
      </c>
      <c r="C574" s="39">
        <v>9751.5363385464589</v>
      </c>
      <c r="D574" s="53">
        <v>71.52</v>
      </c>
    </row>
    <row r="575" spans="2:4">
      <c r="B575" s="52" t="s">
        <v>97</v>
      </c>
      <c r="C575" s="39">
        <v>9885.3101037644337</v>
      </c>
      <c r="D575" s="53">
        <v>71.44</v>
      </c>
    </row>
    <row r="576" spans="2:4">
      <c r="B576" s="52" t="s">
        <v>98</v>
      </c>
      <c r="C576" s="39">
        <v>10048.890991466365</v>
      </c>
      <c r="D576" s="53">
        <v>72.069999999999993</v>
      </c>
    </row>
    <row r="577" spans="2:4">
      <c r="B577" s="52" t="s">
        <v>99</v>
      </c>
      <c r="C577" s="39">
        <v>10409.950374904916</v>
      </c>
      <c r="D577" s="53">
        <v>71.69</v>
      </c>
    </row>
    <row r="578" spans="2:4">
      <c r="B578" s="52" t="s">
        <v>100</v>
      </c>
      <c r="C578" s="39">
        <v>10551.684967815221</v>
      </c>
      <c r="D578" s="53">
        <v>71.66</v>
      </c>
    </row>
    <row r="579" spans="2:4">
      <c r="B579" s="52" t="s">
        <v>101</v>
      </c>
      <c r="C579" s="39">
        <v>10767.471958584987</v>
      </c>
      <c r="D579" s="53">
        <v>71.900000000000006</v>
      </c>
    </row>
    <row r="580" spans="2:4">
      <c r="B580" s="52" t="s">
        <v>102</v>
      </c>
      <c r="C580" s="39">
        <v>10941.474233995743</v>
      </c>
      <c r="D580" s="53">
        <v>72.23</v>
      </c>
    </row>
    <row r="581" spans="2:4">
      <c r="B581" s="52" t="s">
        <v>103</v>
      </c>
      <c r="C581" s="39">
        <v>11293.924642022861</v>
      </c>
      <c r="D581" s="53">
        <v>72</v>
      </c>
    </row>
    <row r="582" spans="2:4">
      <c r="B582" s="52" t="s">
        <v>104</v>
      </c>
      <c r="C582" s="39">
        <v>12025.280199252802</v>
      </c>
      <c r="D582" s="53">
        <v>72.19</v>
      </c>
    </row>
    <row r="583" spans="2:4">
      <c r="B583" s="52" t="s">
        <v>105</v>
      </c>
      <c r="C583" s="39">
        <v>11858.903671030164</v>
      </c>
      <c r="D583" s="53">
        <v>72.38</v>
      </c>
    </row>
    <row r="584" spans="2:4">
      <c r="B584" s="52" t="s">
        <v>106</v>
      </c>
      <c r="C584" s="39">
        <v>11847.087076403095</v>
      </c>
      <c r="D584" s="53">
        <v>72.650000000000006</v>
      </c>
    </row>
    <row r="585" spans="2:4">
      <c r="B585" s="52" t="s">
        <v>107</v>
      </c>
      <c r="C585" s="39">
        <v>12114.952140340889</v>
      </c>
      <c r="D585" s="53">
        <v>72.64</v>
      </c>
    </row>
    <row r="586" spans="2:4">
      <c r="B586" s="52" t="s">
        <v>108</v>
      </c>
      <c r="C586" s="39">
        <v>12383.613093860695</v>
      </c>
      <c r="D586" s="53">
        <v>73.12</v>
      </c>
    </row>
    <row r="587" spans="2:4">
      <c r="B587" s="52" t="s">
        <v>109</v>
      </c>
      <c r="C587" s="39">
        <v>12827.834849644809</v>
      </c>
      <c r="D587" s="53">
        <v>73.06</v>
      </c>
    </row>
    <row r="588" spans="2:4">
      <c r="B588" s="52" t="s">
        <v>110</v>
      </c>
      <c r="C588" s="39">
        <v>13167.283204097603</v>
      </c>
      <c r="D588" s="53">
        <v>73.16</v>
      </c>
    </row>
    <row r="589" spans="2:4">
      <c r="B589" s="52" t="s">
        <v>111</v>
      </c>
      <c r="C589" s="39">
        <v>12931.49128103136</v>
      </c>
      <c r="D589" s="53">
        <v>73.59</v>
      </c>
    </row>
    <row r="590" spans="2:4">
      <c r="B590" s="52" t="s">
        <v>112</v>
      </c>
      <c r="C590" s="39">
        <v>12747.426302481243</v>
      </c>
      <c r="D590" s="53">
        <v>73.92</v>
      </c>
    </row>
    <row r="591" spans="2:4">
      <c r="B591" s="52" t="s">
        <v>113</v>
      </c>
      <c r="C591" s="39">
        <v>12954.64740105841</v>
      </c>
      <c r="D591" s="53">
        <v>74.040000000000006</v>
      </c>
    </row>
    <row r="592" spans="2:4">
      <c r="B592" s="52" t="s">
        <v>114</v>
      </c>
      <c r="C592" s="39">
        <v>13404.466833690942</v>
      </c>
      <c r="D592" s="53">
        <v>74.290000000000006</v>
      </c>
    </row>
    <row r="593" spans="2:4">
      <c r="B593" s="52" t="s">
        <v>115</v>
      </c>
      <c r="C593" s="39">
        <v>13720.057238973992</v>
      </c>
      <c r="D593" s="53">
        <v>74.680000000000007</v>
      </c>
    </row>
    <row r="594" spans="2:4">
      <c r="B594" s="52" t="s">
        <v>116</v>
      </c>
      <c r="C594" s="39">
        <v>14164.54610577419</v>
      </c>
      <c r="D594" s="53">
        <v>74.53</v>
      </c>
    </row>
    <row r="595" spans="2:4">
      <c r="B595" s="52" t="s">
        <v>117</v>
      </c>
      <c r="C595" s="39">
        <v>14741.815746318507</v>
      </c>
      <c r="D595" s="53">
        <v>74.8</v>
      </c>
    </row>
    <row r="596" spans="2:4">
      <c r="B596" s="52" t="s">
        <v>118</v>
      </c>
      <c r="C596" s="39">
        <v>15393.437392618882</v>
      </c>
      <c r="D596" s="53">
        <v>75.150000000000006</v>
      </c>
    </row>
    <row r="597" spans="2:4">
      <c r="B597" s="52" t="s">
        <v>119</v>
      </c>
      <c r="C597" s="39">
        <v>16109.99642527258</v>
      </c>
      <c r="D597" s="53">
        <v>75.260000000000005</v>
      </c>
    </row>
    <row r="598" spans="2:4">
      <c r="B598" s="52" t="s">
        <v>120</v>
      </c>
      <c r="C598" s="39">
        <v>16413.722920989137</v>
      </c>
      <c r="D598" s="53">
        <v>75.400000000000006</v>
      </c>
    </row>
    <row r="599" spans="2:4">
      <c r="B599" s="52" t="s">
        <v>121</v>
      </c>
      <c r="C599" s="39">
        <v>16429.911584495658</v>
      </c>
      <c r="D599" s="53">
        <v>75.739999999999995</v>
      </c>
    </row>
    <row r="600" spans="2:4">
      <c r="B600" s="52" t="s">
        <v>122</v>
      </c>
      <c r="C600" s="39">
        <v>16155.292279578831</v>
      </c>
      <c r="D600" s="53">
        <v>75.91</v>
      </c>
    </row>
    <row r="601" spans="2:4">
      <c r="B601" s="52" t="s">
        <v>123</v>
      </c>
      <c r="C601" s="39">
        <v>16133.494698974384</v>
      </c>
      <c r="D601" s="53">
        <v>76.3</v>
      </c>
    </row>
    <row r="602" spans="2:4">
      <c r="B602" s="52" t="s">
        <v>124</v>
      </c>
      <c r="C602" s="39">
        <v>16458.296159635553</v>
      </c>
      <c r="D602" s="53">
        <v>76.17</v>
      </c>
    </row>
    <row r="603" spans="2:4">
      <c r="B603" s="52" t="s">
        <v>125</v>
      </c>
      <c r="C603" s="39">
        <v>17117.941687196901</v>
      </c>
      <c r="D603" s="53">
        <v>76.72</v>
      </c>
    </row>
    <row r="604" spans="2:4">
      <c r="B604" s="52" t="s">
        <v>126</v>
      </c>
      <c r="C604" s="39">
        <v>17585.527396276437</v>
      </c>
      <c r="D604" s="53">
        <v>76.62</v>
      </c>
    </row>
    <row r="605" spans="2:4">
      <c r="B605" s="52" t="s">
        <v>127</v>
      </c>
      <c r="C605" s="39">
        <v>18044.003183377976</v>
      </c>
      <c r="D605" s="53">
        <v>76.88</v>
      </c>
    </row>
    <row r="606" spans="2:4">
      <c r="B606" s="52" t="s">
        <v>128</v>
      </c>
      <c r="C606" s="39">
        <v>19115.072462085736</v>
      </c>
      <c r="D606" s="53">
        <v>77.14</v>
      </c>
    </row>
    <row r="607" spans="2:4">
      <c r="B607" s="52" t="s">
        <v>129</v>
      </c>
      <c r="C607" s="39">
        <v>19724.085413065444</v>
      </c>
      <c r="D607" s="53">
        <v>77.28</v>
      </c>
    </row>
    <row r="608" spans="2:4">
      <c r="B608" s="52" t="s">
        <v>130</v>
      </c>
      <c r="C608" s="39">
        <v>20269.481542579528</v>
      </c>
      <c r="D608" s="53">
        <v>77.38</v>
      </c>
    </row>
    <row r="609" spans="2:4">
      <c r="B609" s="52" t="s">
        <v>131</v>
      </c>
      <c r="C609" s="39">
        <v>21045.720019775421</v>
      </c>
      <c r="D609" s="53">
        <v>77.86</v>
      </c>
    </row>
    <row r="610" spans="2:4">
      <c r="B610" s="52" t="s">
        <v>132</v>
      </c>
      <c r="C610" s="39">
        <v>21567.35402910252</v>
      </c>
      <c r="D610" s="53">
        <v>78.14</v>
      </c>
    </row>
    <row r="611" spans="2:4">
      <c r="B611" s="52" t="s">
        <v>133</v>
      </c>
      <c r="C611" s="39">
        <v>22008.006231145475</v>
      </c>
      <c r="D611" s="53">
        <v>78.260000000000005</v>
      </c>
    </row>
    <row r="612" spans="2:4">
      <c r="B612" s="52" t="s">
        <v>134</v>
      </c>
      <c r="C612" s="39">
        <v>22762.765048987072</v>
      </c>
      <c r="D612" s="53">
        <v>78.349999999999994</v>
      </c>
    </row>
    <row r="613" spans="2:4">
      <c r="B613" s="52" t="s">
        <v>135</v>
      </c>
      <c r="C613" s="39">
        <v>23306.559580957412</v>
      </c>
      <c r="D613" s="53">
        <v>78.930000000000007</v>
      </c>
    </row>
    <row r="614" spans="2:4">
      <c r="B614" s="52" t="s">
        <v>136</v>
      </c>
      <c r="C614" s="39">
        <v>23810.431674391606</v>
      </c>
      <c r="D614" s="53">
        <v>79.13</v>
      </c>
    </row>
    <row r="615" spans="2:4">
      <c r="B615" s="52" t="s">
        <v>137</v>
      </c>
      <c r="C615" s="39">
        <v>24285.282650144403</v>
      </c>
      <c r="D615" s="53">
        <v>79.37</v>
      </c>
    </row>
    <row r="616" spans="2:4">
      <c r="B616" s="52" t="s">
        <v>138</v>
      </c>
      <c r="C616" s="39">
        <v>25002.119099661428</v>
      </c>
      <c r="D616" s="53">
        <v>79.56</v>
      </c>
    </row>
    <row r="617" spans="2:4">
      <c r="B617" s="52" t="s">
        <v>139</v>
      </c>
      <c r="C617" s="39">
        <v>24602.13363468245</v>
      </c>
      <c r="D617" s="53">
        <v>79.680000000000007</v>
      </c>
    </row>
    <row r="618" spans="2:4">
      <c r="B618" s="52" t="s">
        <v>140</v>
      </c>
      <c r="C618" s="39">
        <v>23489.355012713811</v>
      </c>
      <c r="D618" s="53">
        <v>80.180000000000007</v>
      </c>
    </row>
    <row r="619" spans="2:4">
      <c r="B619" s="54" t="s">
        <v>141</v>
      </c>
      <c r="C619" s="41">
        <v>23777.155757682725</v>
      </c>
      <c r="D619" s="55">
        <v>80.41</v>
      </c>
    </row>
    <row r="622" spans="2:4">
      <c r="B622" s="19" t="s">
        <v>268</v>
      </c>
    </row>
  </sheetData>
  <phoneticPr fontId="6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03"/>
  <sheetViews>
    <sheetView workbookViewId="0"/>
  </sheetViews>
  <sheetFormatPr defaultRowHeight="18"/>
  <cols>
    <col min="3" max="3" width="9.8984375" bestFit="1" customWidth="1"/>
    <col min="4" max="4" width="8.8984375" bestFit="1" customWidth="1"/>
    <col min="5" max="5" width="9.8984375" bestFit="1" customWidth="1"/>
    <col min="6" max="8" width="8.8984375" bestFit="1" customWidth="1"/>
  </cols>
  <sheetData>
    <row r="2" spans="2:8">
      <c r="B2" t="s">
        <v>278</v>
      </c>
    </row>
    <row r="3" spans="2:8">
      <c r="H3" t="s">
        <v>443</v>
      </c>
    </row>
    <row r="4" spans="2:8" ht="45">
      <c r="B4" s="42"/>
      <c r="C4" s="47" t="s">
        <v>274</v>
      </c>
      <c r="D4" s="73" t="s">
        <v>275</v>
      </c>
      <c r="E4" s="73" t="s">
        <v>35</v>
      </c>
      <c r="F4" s="73" t="s">
        <v>276</v>
      </c>
      <c r="G4" s="74" t="s">
        <v>280</v>
      </c>
      <c r="H4" s="73" t="s">
        <v>277</v>
      </c>
    </row>
    <row r="5" spans="2:8">
      <c r="B5" s="38">
        <v>1820</v>
      </c>
      <c r="C5" s="39">
        <v>381000</v>
      </c>
      <c r="D5" s="39">
        <v>21239</v>
      </c>
      <c r="E5" s="39">
        <v>209000</v>
      </c>
      <c r="F5" s="39">
        <v>31269.047619047618</v>
      </c>
      <c r="G5" s="39">
        <v>9395</v>
      </c>
      <c r="H5" s="39">
        <v>9981</v>
      </c>
    </row>
    <row r="6" spans="2:8">
      <c r="B6" s="38">
        <v>1821</v>
      </c>
      <c r="C6" s="39">
        <v>383712</v>
      </c>
      <c r="D6" s="39">
        <v>21551</v>
      </c>
      <c r="E6" s="39">
        <v>209842</v>
      </c>
      <c r="F6" s="39">
        <v>31291.968864468865</v>
      </c>
      <c r="G6" s="39"/>
      <c r="H6" s="39">
        <v>10299</v>
      </c>
    </row>
    <row r="7" spans="2:8">
      <c r="B7" s="38">
        <v>1822</v>
      </c>
      <c r="C7" s="39">
        <v>386442</v>
      </c>
      <c r="D7" s="39">
        <v>21832</v>
      </c>
      <c r="E7" s="39">
        <v>210688</v>
      </c>
      <c r="F7" s="39">
        <v>31314.890109890111</v>
      </c>
      <c r="G7" s="39"/>
      <c r="H7" s="39">
        <v>10626</v>
      </c>
    </row>
    <row r="8" spans="2:8">
      <c r="B8" s="38">
        <v>1823</v>
      </c>
      <c r="C8" s="39">
        <v>389193</v>
      </c>
      <c r="D8" s="39">
        <v>22117</v>
      </c>
      <c r="E8" s="39">
        <v>211537</v>
      </c>
      <c r="F8" s="39">
        <v>31337.811355311358</v>
      </c>
      <c r="G8" s="39"/>
      <c r="H8" s="39">
        <v>10951</v>
      </c>
    </row>
    <row r="9" spans="2:8">
      <c r="B9" s="38">
        <v>1824</v>
      </c>
      <c r="C9" s="39">
        <v>391962</v>
      </c>
      <c r="D9" s="39">
        <v>22407</v>
      </c>
      <c r="E9" s="39">
        <v>212389</v>
      </c>
      <c r="F9" s="39">
        <v>31360.732600732605</v>
      </c>
      <c r="G9" s="39"/>
      <c r="H9" s="39">
        <v>11277</v>
      </c>
    </row>
    <row r="10" spans="2:8">
      <c r="B10" s="38">
        <v>1825</v>
      </c>
      <c r="C10" s="39">
        <v>394752</v>
      </c>
      <c r="D10" s="39">
        <v>22698</v>
      </c>
      <c r="E10" s="39">
        <v>213245</v>
      </c>
      <c r="F10" s="39">
        <v>31383.653846153851</v>
      </c>
      <c r="G10" s="39"/>
      <c r="H10" s="39">
        <v>11602</v>
      </c>
    </row>
    <row r="11" spans="2:8">
      <c r="B11" s="38">
        <v>1826</v>
      </c>
      <c r="C11" s="39">
        <v>397561</v>
      </c>
      <c r="D11" s="39">
        <v>22996</v>
      </c>
      <c r="E11" s="39">
        <v>214105</v>
      </c>
      <c r="F11" s="39">
        <v>31406.575091575098</v>
      </c>
      <c r="G11" s="39"/>
      <c r="H11" s="39">
        <v>11928</v>
      </c>
    </row>
    <row r="12" spans="2:8">
      <c r="B12" s="38">
        <v>1827</v>
      </c>
      <c r="C12" s="39">
        <v>400391</v>
      </c>
      <c r="D12" s="39">
        <v>23275</v>
      </c>
      <c r="E12" s="39">
        <v>214967</v>
      </c>
      <c r="F12" s="39">
        <v>31429.496336996344</v>
      </c>
      <c r="G12" s="39"/>
      <c r="H12" s="39">
        <v>12251</v>
      </c>
    </row>
    <row r="13" spans="2:8">
      <c r="B13" s="38">
        <v>1828</v>
      </c>
      <c r="C13" s="39">
        <v>403240</v>
      </c>
      <c r="D13" s="39">
        <v>23560</v>
      </c>
      <c r="E13" s="39">
        <v>215834</v>
      </c>
      <c r="F13" s="39">
        <v>31452.417582417591</v>
      </c>
      <c r="G13" s="39"/>
      <c r="H13" s="39">
        <v>12581</v>
      </c>
    </row>
    <row r="14" spans="2:8">
      <c r="B14" s="38">
        <v>1829</v>
      </c>
      <c r="C14" s="39">
        <v>406110</v>
      </c>
      <c r="D14" s="39">
        <v>23847</v>
      </c>
      <c r="E14" s="39">
        <v>216703</v>
      </c>
      <c r="F14" s="39">
        <v>31475.338827838837</v>
      </c>
      <c r="G14" s="39"/>
      <c r="H14" s="39">
        <v>12906</v>
      </c>
    </row>
    <row r="15" spans="2:8">
      <c r="B15" s="38">
        <v>1830</v>
      </c>
      <c r="C15" s="39">
        <v>409000</v>
      </c>
      <c r="D15" s="39">
        <v>24139</v>
      </c>
      <c r="E15" s="39">
        <v>217577</v>
      </c>
      <c r="F15" s="39">
        <v>31498.260073260084</v>
      </c>
      <c r="G15" s="39"/>
      <c r="H15" s="39">
        <v>13240</v>
      </c>
    </row>
    <row r="16" spans="2:8">
      <c r="B16" s="38">
        <v>1831</v>
      </c>
      <c r="C16" s="39">
        <v>409299</v>
      </c>
      <c r="D16" s="39">
        <v>24433</v>
      </c>
      <c r="E16" s="39">
        <v>218453</v>
      </c>
      <c r="F16" s="39">
        <v>31521.181318681331</v>
      </c>
      <c r="G16" s="39"/>
      <c r="H16" s="39">
        <v>13659</v>
      </c>
    </row>
    <row r="17" spans="2:8">
      <c r="B17" s="38">
        <v>1832</v>
      </c>
      <c r="C17" s="39">
        <v>409598</v>
      </c>
      <c r="D17" s="39">
        <v>24684</v>
      </c>
      <c r="E17" s="39">
        <v>219334</v>
      </c>
      <c r="F17" s="39">
        <v>31544.102564102577</v>
      </c>
      <c r="G17" s="39"/>
      <c r="H17" s="39">
        <v>14078</v>
      </c>
    </row>
    <row r="18" spans="2:8">
      <c r="B18" s="38">
        <v>1833</v>
      </c>
      <c r="C18" s="39">
        <v>409898</v>
      </c>
      <c r="D18" s="39">
        <v>24937</v>
      </c>
      <c r="E18" s="39">
        <v>220218</v>
      </c>
      <c r="F18" s="39">
        <v>31567.023809523824</v>
      </c>
      <c r="G18" s="39"/>
      <c r="H18" s="39">
        <v>14496</v>
      </c>
    </row>
    <row r="19" spans="2:8">
      <c r="B19" s="38">
        <v>1834</v>
      </c>
      <c r="C19" s="39">
        <v>410197</v>
      </c>
      <c r="D19" s="39">
        <v>25194</v>
      </c>
      <c r="E19" s="39">
        <v>221105</v>
      </c>
      <c r="F19" s="39">
        <v>31589.94505494507</v>
      </c>
      <c r="G19" s="39"/>
      <c r="H19" s="39">
        <v>14915</v>
      </c>
    </row>
    <row r="20" spans="2:8">
      <c r="B20" s="38">
        <v>1835</v>
      </c>
      <c r="C20" s="39">
        <v>410497</v>
      </c>
      <c r="D20" s="39">
        <v>25452</v>
      </c>
      <c r="E20" s="39">
        <v>221996</v>
      </c>
      <c r="F20" s="39">
        <v>31612.866300366317</v>
      </c>
      <c r="G20" s="39"/>
      <c r="H20" s="39">
        <v>15334</v>
      </c>
    </row>
    <row r="21" spans="2:8">
      <c r="B21" s="38">
        <v>1836</v>
      </c>
      <c r="C21" s="39">
        <v>410797</v>
      </c>
      <c r="D21" s="39">
        <v>25715</v>
      </c>
      <c r="E21" s="39">
        <v>222891</v>
      </c>
      <c r="F21" s="39">
        <v>31635.787545787563</v>
      </c>
      <c r="G21" s="39"/>
      <c r="H21" s="39">
        <v>15753</v>
      </c>
    </row>
    <row r="22" spans="2:8">
      <c r="B22" s="38">
        <v>1837</v>
      </c>
      <c r="C22" s="39">
        <v>411098</v>
      </c>
      <c r="D22" s="39">
        <v>25968</v>
      </c>
      <c r="E22" s="39">
        <v>223789</v>
      </c>
      <c r="F22" s="39">
        <v>31658.70879120881</v>
      </c>
      <c r="G22" s="39"/>
      <c r="H22" s="39">
        <v>16171</v>
      </c>
    </row>
    <row r="23" spans="2:8">
      <c r="B23" s="38">
        <v>1838</v>
      </c>
      <c r="C23" s="39">
        <v>411398</v>
      </c>
      <c r="D23" s="39">
        <v>26223</v>
      </c>
      <c r="E23" s="39">
        <v>224691</v>
      </c>
      <c r="F23" s="39">
        <v>31681.630036630057</v>
      </c>
      <c r="G23" s="39"/>
      <c r="H23" s="39">
        <v>16591</v>
      </c>
    </row>
    <row r="24" spans="2:8">
      <c r="B24" s="38">
        <v>1839</v>
      </c>
      <c r="C24" s="39">
        <v>411699</v>
      </c>
      <c r="D24" s="39">
        <v>26483</v>
      </c>
      <c r="E24" s="39">
        <v>225596</v>
      </c>
      <c r="F24" s="39">
        <v>31704.551282051303</v>
      </c>
      <c r="G24" s="39"/>
      <c r="H24" s="39">
        <v>17009</v>
      </c>
    </row>
    <row r="25" spans="2:8">
      <c r="B25" s="38">
        <v>1840</v>
      </c>
      <c r="C25" s="39">
        <v>412000</v>
      </c>
      <c r="D25" s="39">
        <v>26745</v>
      </c>
      <c r="E25" s="39">
        <v>226505</v>
      </c>
      <c r="F25" s="39">
        <v>31727.47252747255</v>
      </c>
      <c r="G25" s="39"/>
      <c r="H25" s="39">
        <v>17444</v>
      </c>
    </row>
    <row r="26" spans="2:8">
      <c r="B26" s="38">
        <v>1841</v>
      </c>
      <c r="C26" s="39">
        <v>412000</v>
      </c>
      <c r="D26" s="39">
        <v>27004</v>
      </c>
      <c r="E26" s="39">
        <v>227418</v>
      </c>
      <c r="F26" s="39">
        <v>31750.393772893796</v>
      </c>
      <c r="G26" s="39"/>
      <c r="H26" s="39">
        <v>18056</v>
      </c>
    </row>
    <row r="27" spans="2:8">
      <c r="B27" s="38">
        <v>1842</v>
      </c>
      <c r="C27" s="39">
        <v>412000</v>
      </c>
      <c r="D27" s="39">
        <v>27277</v>
      </c>
      <c r="E27" s="39">
        <v>228334</v>
      </c>
      <c r="F27" s="39">
        <v>31773.315018315043</v>
      </c>
      <c r="G27" s="39"/>
      <c r="H27" s="39">
        <v>18667</v>
      </c>
    </row>
    <row r="28" spans="2:8">
      <c r="B28" s="38">
        <v>1843</v>
      </c>
      <c r="C28" s="39">
        <v>412000</v>
      </c>
      <c r="D28" s="39">
        <v>27511</v>
      </c>
      <c r="E28" s="39">
        <v>229254</v>
      </c>
      <c r="F28" s="39">
        <v>31796.236263736289</v>
      </c>
      <c r="G28" s="39"/>
      <c r="H28" s="39">
        <v>19279</v>
      </c>
    </row>
    <row r="29" spans="2:8">
      <c r="B29" s="38">
        <v>1844</v>
      </c>
      <c r="C29" s="39">
        <v>412000</v>
      </c>
      <c r="D29" s="39">
        <v>27785</v>
      </c>
      <c r="E29" s="39">
        <v>230178</v>
      </c>
      <c r="F29" s="39">
        <v>31819.157509157536</v>
      </c>
      <c r="G29" s="39"/>
      <c r="H29" s="39">
        <v>19890</v>
      </c>
    </row>
    <row r="30" spans="2:8">
      <c r="B30" s="38">
        <v>1845</v>
      </c>
      <c r="C30" s="39">
        <v>412000</v>
      </c>
      <c r="D30" s="39">
        <v>28040</v>
      </c>
      <c r="E30" s="39">
        <v>231106</v>
      </c>
      <c r="F30" s="39">
        <v>31842.078754578783</v>
      </c>
      <c r="G30" s="39"/>
      <c r="H30" s="39">
        <v>20503</v>
      </c>
    </row>
    <row r="31" spans="2:8">
      <c r="B31" s="38">
        <v>1846</v>
      </c>
      <c r="C31" s="39">
        <v>412000</v>
      </c>
      <c r="D31" s="39">
        <v>28272</v>
      </c>
      <c r="E31" s="39">
        <v>232037</v>
      </c>
      <c r="F31" s="39">
        <v>31865</v>
      </c>
      <c r="G31" s="39"/>
      <c r="H31" s="39">
        <v>21114</v>
      </c>
    </row>
    <row r="32" spans="2:8">
      <c r="B32" s="38">
        <v>1847</v>
      </c>
      <c r="C32" s="39">
        <v>412000</v>
      </c>
      <c r="D32" s="39">
        <v>28118</v>
      </c>
      <c r="E32" s="39">
        <v>232972</v>
      </c>
      <c r="F32" s="39">
        <v>31971.25</v>
      </c>
      <c r="G32" s="39"/>
      <c r="H32" s="39">
        <v>21726</v>
      </c>
    </row>
    <row r="33" spans="2:8">
      <c r="B33" s="38">
        <v>1848</v>
      </c>
      <c r="C33" s="39">
        <v>412000</v>
      </c>
      <c r="D33" s="39">
        <v>27683</v>
      </c>
      <c r="E33" s="39">
        <v>233911</v>
      </c>
      <c r="F33" s="39">
        <v>32077.5</v>
      </c>
      <c r="G33" s="39"/>
      <c r="H33" s="39">
        <v>22337</v>
      </c>
    </row>
    <row r="34" spans="2:8">
      <c r="B34" s="38">
        <v>1849</v>
      </c>
      <c r="C34" s="39">
        <v>412000</v>
      </c>
      <c r="D34" s="39">
        <v>27429</v>
      </c>
      <c r="E34" s="39">
        <v>234854</v>
      </c>
      <c r="F34" s="39">
        <v>32183.75</v>
      </c>
      <c r="G34" s="39"/>
      <c r="H34" s="39">
        <v>22950</v>
      </c>
    </row>
    <row r="35" spans="2:8">
      <c r="B35" s="38">
        <v>1850</v>
      </c>
      <c r="C35" s="39">
        <v>412000</v>
      </c>
      <c r="D35" s="39">
        <v>27181</v>
      </c>
      <c r="E35" s="39">
        <v>235800</v>
      </c>
      <c r="F35" s="39">
        <v>32290</v>
      </c>
      <c r="G35" s="39">
        <v>9545</v>
      </c>
      <c r="H35" s="39">
        <v>23580</v>
      </c>
    </row>
    <row r="36" spans="2:8">
      <c r="B36" s="38">
        <v>1851</v>
      </c>
      <c r="C36" s="39">
        <v>408359</v>
      </c>
      <c r="D36" s="39">
        <v>26945</v>
      </c>
      <c r="E36" s="39">
        <v>236632</v>
      </c>
      <c r="F36" s="39">
        <v>32396.25</v>
      </c>
      <c r="G36" s="39"/>
      <c r="H36" s="39">
        <v>24405</v>
      </c>
    </row>
    <row r="37" spans="2:8">
      <c r="B37" s="38">
        <v>1852</v>
      </c>
      <c r="C37" s="39">
        <v>404749</v>
      </c>
      <c r="D37" s="39">
        <v>27076</v>
      </c>
      <c r="E37" s="39">
        <v>237466</v>
      </c>
      <c r="F37" s="39">
        <v>32502.5</v>
      </c>
      <c r="G37" s="39"/>
      <c r="H37" s="39">
        <v>25231</v>
      </c>
    </row>
    <row r="38" spans="2:8">
      <c r="B38" s="38">
        <v>1853</v>
      </c>
      <c r="C38" s="39">
        <v>401172</v>
      </c>
      <c r="D38" s="39">
        <v>27248</v>
      </c>
      <c r="E38" s="39">
        <v>238303</v>
      </c>
      <c r="F38" s="39">
        <v>32608.75</v>
      </c>
      <c r="G38" s="39"/>
      <c r="H38" s="39">
        <v>26157</v>
      </c>
    </row>
    <row r="39" spans="2:8">
      <c r="B39" s="38">
        <v>1854</v>
      </c>
      <c r="C39" s="39">
        <v>397626</v>
      </c>
      <c r="D39" s="39">
        <v>27446</v>
      </c>
      <c r="E39" s="39">
        <v>239144</v>
      </c>
      <c r="F39" s="39">
        <v>32715</v>
      </c>
      <c r="G39" s="39"/>
      <c r="H39" s="39">
        <v>26882</v>
      </c>
    </row>
    <row r="40" spans="2:8">
      <c r="B40" s="38">
        <v>1855</v>
      </c>
      <c r="C40" s="39">
        <v>394112</v>
      </c>
      <c r="D40" s="39">
        <v>27697</v>
      </c>
      <c r="E40" s="39">
        <v>239987</v>
      </c>
      <c r="F40" s="39">
        <v>32821.25</v>
      </c>
      <c r="G40" s="39"/>
      <c r="H40" s="39">
        <v>27708</v>
      </c>
    </row>
    <row r="41" spans="2:8">
      <c r="B41" s="38">
        <v>1856</v>
      </c>
      <c r="C41" s="39">
        <v>390628</v>
      </c>
      <c r="D41" s="39">
        <v>27978</v>
      </c>
      <c r="E41" s="39">
        <v>240833</v>
      </c>
      <c r="F41" s="39">
        <v>32927.5</v>
      </c>
      <c r="G41" s="39"/>
      <c r="H41" s="39">
        <v>28535</v>
      </c>
    </row>
    <row r="42" spans="2:8">
      <c r="B42" s="38">
        <v>1857</v>
      </c>
      <c r="C42" s="39">
        <v>387176</v>
      </c>
      <c r="D42" s="39">
        <v>28186</v>
      </c>
      <c r="E42" s="39">
        <v>241683</v>
      </c>
      <c r="F42" s="39">
        <v>33033.75</v>
      </c>
      <c r="G42" s="39"/>
      <c r="H42" s="39">
        <v>29360</v>
      </c>
    </row>
    <row r="43" spans="2:8">
      <c r="B43" s="38">
        <v>1858</v>
      </c>
      <c r="C43" s="39">
        <v>383754</v>
      </c>
      <c r="D43" s="39">
        <v>28422</v>
      </c>
      <c r="E43" s="39">
        <v>242535</v>
      </c>
      <c r="F43" s="39">
        <v>33140</v>
      </c>
      <c r="G43" s="39"/>
      <c r="H43" s="39">
        <v>30186</v>
      </c>
    </row>
    <row r="44" spans="2:8">
      <c r="B44" s="38">
        <v>1859</v>
      </c>
      <c r="C44" s="39">
        <v>380362</v>
      </c>
      <c r="D44" s="39">
        <v>28660</v>
      </c>
      <c r="E44" s="39">
        <v>243390</v>
      </c>
      <c r="F44" s="39">
        <v>33246.25</v>
      </c>
      <c r="G44" s="39"/>
      <c r="H44" s="39">
        <v>31012</v>
      </c>
    </row>
    <row r="45" spans="2:8">
      <c r="B45" s="38">
        <v>1860</v>
      </c>
      <c r="C45" s="39">
        <v>377000</v>
      </c>
      <c r="D45" s="39">
        <v>28888</v>
      </c>
      <c r="E45" s="39">
        <v>244249</v>
      </c>
      <c r="F45" s="39">
        <v>33352.5</v>
      </c>
      <c r="G45" s="39"/>
      <c r="H45" s="39">
        <v>31839</v>
      </c>
    </row>
    <row r="46" spans="2:8">
      <c r="B46" s="38">
        <v>1861</v>
      </c>
      <c r="C46" s="39">
        <v>375055</v>
      </c>
      <c r="D46" s="39">
        <v>29128</v>
      </c>
      <c r="E46" s="39">
        <v>245110</v>
      </c>
      <c r="F46" s="39">
        <v>33458.75</v>
      </c>
      <c r="G46" s="39"/>
      <c r="H46" s="39">
        <v>32678</v>
      </c>
    </row>
    <row r="47" spans="2:8">
      <c r="B47" s="38">
        <v>1862</v>
      </c>
      <c r="C47" s="39">
        <v>373121</v>
      </c>
      <c r="D47" s="39">
        <v>29401</v>
      </c>
      <c r="E47" s="39">
        <v>245974</v>
      </c>
      <c r="F47" s="39">
        <v>33565</v>
      </c>
      <c r="G47" s="39"/>
      <c r="H47" s="39">
        <v>33516</v>
      </c>
    </row>
    <row r="48" spans="2:8">
      <c r="B48" s="38">
        <v>1863</v>
      </c>
      <c r="C48" s="39">
        <v>371196</v>
      </c>
      <c r="D48" s="39">
        <v>29630</v>
      </c>
      <c r="E48" s="39">
        <v>246842</v>
      </c>
      <c r="F48" s="39">
        <v>33671.25</v>
      </c>
      <c r="G48" s="39"/>
      <c r="H48" s="39">
        <v>34355</v>
      </c>
    </row>
    <row r="49" spans="2:8">
      <c r="B49" s="38">
        <v>1864</v>
      </c>
      <c r="C49" s="39">
        <v>369282</v>
      </c>
      <c r="D49" s="39">
        <v>29842</v>
      </c>
      <c r="E49" s="39">
        <v>247712</v>
      </c>
      <c r="F49" s="39">
        <v>33777.5</v>
      </c>
      <c r="G49" s="39"/>
      <c r="H49" s="39">
        <v>35192</v>
      </c>
    </row>
    <row r="50" spans="2:8">
      <c r="B50" s="38">
        <v>1865</v>
      </c>
      <c r="C50" s="39">
        <v>367377</v>
      </c>
      <c r="D50" s="39">
        <v>30089</v>
      </c>
      <c r="E50" s="39">
        <v>248586</v>
      </c>
      <c r="F50" s="39">
        <v>33883.75</v>
      </c>
      <c r="G50" s="39"/>
      <c r="H50" s="39">
        <v>36031</v>
      </c>
    </row>
    <row r="51" spans="2:8">
      <c r="B51" s="38">
        <v>1866</v>
      </c>
      <c r="C51" s="39">
        <v>365482</v>
      </c>
      <c r="D51" s="39">
        <v>30315</v>
      </c>
      <c r="E51" s="39">
        <v>249462</v>
      </c>
      <c r="F51" s="39">
        <v>33990</v>
      </c>
      <c r="G51" s="39"/>
      <c r="H51" s="39">
        <v>36869</v>
      </c>
    </row>
    <row r="52" spans="2:8">
      <c r="B52" s="38">
        <v>1867</v>
      </c>
      <c r="C52" s="39">
        <v>363597</v>
      </c>
      <c r="D52" s="39">
        <v>30572</v>
      </c>
      <c r="E52" s="39">
        <v>250342</v>
      </c>
      <c r="F52" s="39">
        <v>34096.25</v>
      </c>
      <c r="G52" s="39"/>
      <c r="H52" s="39">
        <v>37708</v>
      </c>
    </row>
    <row r="53" spans="2:8">
      <c r="B53" s="38">
        <v>1868</v>
      </c>
      <c r="C53" s="39">
        <v>361722</v>
      </c>
      <c r="D53" s="39">
        <v>30845</v>
      </c>
      <c r="E53" s="39">
        <v>251225</v>
      </c>
      <c r="F53" s="39">
        <v>34202.5</v>
      </c>
      <c r="G53" s="39"/>
      <c r="H53" s="39">
        <v>38546</v>
      </c>
    </row>
    <row r="54" spans="2:8">
      <c r="B54" s="38">
        <v>1869</v>
      </c>
      <c r="C54" s="39">
        <v>359856</v>
      </c>
      <c r="D54" s="39">
        <v>31127</v>
      </c>
      <c r="E54" s="39">
        <v>252111</v>
      </c>
      <c r="F54" s="39">
        <v>34308.75</v>
      </c>
      <c r="G54" s="39"/>
      <c r="H54" s="39">
        <v>39385</v>
      </c>
    </row>
    <row r="55" spans="2:8">
      <c r="B55" s="38">
        <v>1870</v>
      </c>
      <c r="C55" s="39">
        <v>358000</v>
      </c>
      <c r="D55" s="39">
        <v>31400</v>
      </c>
      <c r="E55" s="39">
        <v>253000</v>
      </c>
      <c r="F55" s="39">
        <v>34415</v>
      </c>
      <c r="G55" s="39">
        <v>9753</v>
      </c>
      <c r="H55" s="39">
        <v>40241</v>
      </c>
    </row>
    <row r="56" spans="2:8">
      <c r="B56" s="38">
        <v>1871</v>
      </c>
      <c r="C56" s="39">
        <v>358988</v>
      </c>
      <c r="D56" s="39">
        <v>31685</v>
      </c>
      <c r="E56" s="39">
        <v>253417</v>
      </c>
      <c r="F56" s="39">
        <v>34521.25</v>
      </c>
      <c r="G56" s="39"/>
      <c r="H56" s="39">
        <v>41098</v>
      </c>
    </row>
    <row r="57" spans="2:8">
      <c r="B57" s="38">
        <v>1872</v>
      </c>
      <c r="C57" s="39">
        <v>359978</v>
      </c>
      <c r="D57" s="39">
        <v>31874</v>
      </c>
      <c r="E57" s="39">
        <v>253834</v>
      </c>
      <c r="F57" s="39">
        <v>34627.5</v>
      </c>
      <c r="G57" s="39"/>
      <c r="H57" s="39">
        <v>42136</v>
      </c>
    </row>
    <row r="58" spans="2:8">
      <c r="B58" s="38">
        <v>1873</v>
      </c>
      <c r="C58" s="39">
        <v>360971</v>
      </c>
      <c r="D58" s="39">
        <v>32177</v>
      </c>
      <c r="E58" s="39">
        <v>254253</v>
      </c>
      <c r="F58" s="39">
        <v>34733.75</v>
      </c>
      <c r="G58" s="39"/>
      <c r="H58" s="39">
        <v>43174</v>
      </c>
    </row>
    <row r="59" spans="2:8">
      <c r="B59" s="38">
        <v>1874</v>
      </c>
      <c r="C59" s="39">
        <v>361967</v>
      </c>
      <c r="D59" s="39">
        <v>32501</v>
      </c>
      <c r="E59" s="39">
        <v>254672</v>
      </c>
      <c r="F59" s="39">
        <v>34840</v>
      </c>
      <c r="G59" s="39"/>
      <c r="H59" s="39">
        <v>44212</v>
      </c>
    </row>
    <row r="60" spans="2:8">
      <c r="B60" s="38">
        <v>1875</v>
      </c>
      <c r="C60" s="39">
        <v>362966</v>
      </c>
      <c r="D60" s="39">
        <v>32839</v>
      </c>
      <c r="E60" s="39">
        <v>255091</v>
      </c>
      <c r="F60" s="39">
        <v>35086</v>
      </c>
      <c r="G60" s="39"/>
      <c r="H60" s="39">
        <v>45245</v>
      </c>
    </row>
    <row r="61" spans="2:8">
      <c r="B61" s="38">
        <v>1876</v>
      </c>
      <c r="C61" s="39">
        <v>363967</v>
      </c>
      <c r="D61" s="39">
        <v>33200</v>
      </c>
      <c r="E61" s="39">
        <v>255512</v>
      </c>
      <c r="F61" s="39">
        <v>35408</v>
      </c>
      <c r="G61" s="39"/>
      <c r="H61" s="39">
        <v>46287</v>
      </c>
    </row>
    <row r="62" spans="2:8">
      <c r="B62" s="38">
        <v>1877</v>
      </c>
      <c r="C62" s="39">
        <v>364971</v>
      </c>
      <c r="D62" s="39">
        <v>33576</v>
      </c>
      <c r="E62" s="39">
        <v>255933</v>
      </c>
      <c r="F62" s="39">
        <v>35713</v>
      </c>
      <c r="G62" s="39"/>
      <c r="H62" s="39">
        <v>47325</v>
      </c>
    </row>
    <row r="63" spans="2:8">
      <c r="B63" s="38">
        <v>1878</v>
      </c>
      <c r="C63" s="39">
        <v>365978</v>
      </c>
      <c r="D63" s="39">
        <v>33932</v>
      </c>
      <c r="E63" s="39">
        <v>256354</v>
      </c>
      <c r="F63" s="39">
        <v>36019</v>
      </c>
      <c r="G63" s="39"/>
      <c r="H63" s="39">
        <v>48362</v>
      </c>
    </row>
    <row r="64" spans="2:8">
      <c r="B64" s="38">
        <v>1879</v>
      </c>
      <c r="C64" s="39">
        <v>366988</v>
      </c>
      <c r="D64" s="39">
        <v>34304</v>
      </c>
      <c r="E64" s="39">
        <v>256777</v>
      </c>
      <c r="F64" s="39">
        <v>36215</v>
      </c>
      <c r="G64" s="39"/>
      <c r="H64" s="39">
        <v>49400</v>
      </c>
    </row>
    <row r="65" spans="2:8">
      <c r="B65" s="38">
        <v>1880</v>
      </c>
      <c r="C65" s="39">
        <v>368000</v>
      </c>
      <c r="D65" s="39">
        <v>34623</v>
      </c>
      <c r="E65" s="39">
        <v>257200</v>
      </c>
      <c r="F65" s="39">
        <v>36541</v>
      </c>
      <c r="G65" s="39"/>
      <c r="H65" s="39">
        <v>50458</v>
      </c>
    </row>
    <row r="66" spans="2:8">
      <c r="B66" s="38">
        <v>1881</v>
      </c>
      <c r="C66" s="39">
        <v>369183</v>
      </c>
      <c r="D66" s="39">
        <v>34935</v>
      </c>
      <c r="E66" s="39">
        <v>259359</v>
      </c>
      <c r="F66" s="39">
        <v>36845</v>
      </c>
      <c r="G66" s="39"/>
      <c r="H66" s="39">
        <v>51743</v>
      </c>
    </row>
    <row r="67" spans="2:8">
      <c r="B67" s="38">
        <v>1882</v>
      </c>
      <c r="C67" s="39">
        <v>370369</v>
      </c>
      <c r="D67" s="39">
        <v>35206</v>
      </c>
      <c r="E67" s="39">
        <v>261536</v>
      </c>
      <c r="F67" s="39">
        <v>37164</v>
      </c>
      <c r="G67" s="39"/>
      <c r="H67" s="39">
        <v>53027</v>
      </c>
    </row>
    <row r="68" spans="2:8">
      <c r="B68" s="38">
        <v>1883</v>
      </c>
      <c r="C68" s="39">
        <v>371560</v>
      </c>
      <c r="D68" s="39">
        <v>35450</v>
      </c>
      <c r="E68" s="39">
        <v>263732</v>
      </c>
      <c r="F68" s="39">
        <v>37573</v>
      </c>
      <c r="G68" s="39"/>
      <c r="H68" s="39">
        <v>54311</v>
      </c>
    </row>
    <row r="69" spans="2:8">
      <c r="B69" s="38">
        <v>1884</v>
      </c>
      <c r="C69" s="39">
        <v>372754</v>
      </c>
      <c r="D69" s="39">
        <v>35724</v>
      </c>
      <c r="E69" s="39">
        <v>265946</v>
      </c>
      <c r="F69" s="39">
        <v>37931</v>
      </c>
      <c r="G69" s="39"/>
      <c r="H69" s="39">
        <v>55595</v>
      </c>
    </row>
    <row r="70" spans="2:8">
      <c r="B70" s="38">
        <v>1885</v>
      </c>
      <c r="C70" s="39">
        <v>373952</v>
      </c>
      <c r="D70" s="39">
        <v>36015</v>
      </c>
      <c r="E70" s="39">
        <v>268179</v>
      </c>
      <c r="F70" s="39">
        <v>38230</v>
      </c>
      <c r="G70" s="39"/>
      <c r="H70" s="39">
        <v>56879</v>
      </c>
    </row>
    <row r="71" spans="2:8">
      <c r="B71" s="38">
        <v>1886</v>
      </c>
      <c r="C71" s="39">
        <v>375154</v>
      </c>
      <c r="D71" s="39">
        <v>36313</v>
      </c>
      <c r="E71" s="39">
        <v>270430</v>
      </c>
      <c r="F71" s="39">
        <v>38343</v>
      </c>
      <c r="G71" s="39"/>
      <c r="H71" s="39">
        <v>58164</v>
      </c>
    </row>
    <row r="72" spans="2:8">
      <c r="B72" s="38">
        <v>1887</v>
      </c>
      <c r="C72" s="39">
        <v>376359</v>
      </c>
      <c r="D72" s="39">
        <v>36598</v>
      </c>
      <c r="E72" s="39">
        <v>272700</v>
      </c>
      <c r="F72" s="39">
        <v>38681</v>
      </c>
      <c r="G72" s="39"/>
      <c r="H72" s="39">
        <v>59448</v>
      </c>
    </row>
    <row r="73" spans="2:8">
      <c r="B73" s="38">
        <v>1888</v>
      </c>
      <c r="C73" s="39">
        <v>377569</v>
      </c>
      <c r="D73" s="39">
        <v>36881</v>
      </c>
      <c r="E73" s="39">
        <v>274990</v>
      </c>
      <c r="F73" s="39">
        <v>39136</v>
      </c>
      <c r="G73" s="39"/>
      <c r="H73" s="39">
        <v>60732</v>
      </c>
    </row>
    <row r="74" spans="2:8">
      <c r="B74" s="38">
        <v>1889</v>
      </c>
      <c r="C74" s="39">
        <v>378783</v>
      </c>
      <c r="D74" s="39">
        <v>37178</v>
      </c>
      <c r="E74" s="39">
        <v>277298</v>
      </c>
      <c r="F74" s="39">
        <v>39571</v>
      </c>
      <c r="G74" s="39"/>
      <c r="H74" s="39">
        <v>62016</v>
      </c>
    </row>
    <row r="75" spans="2:8">
      <c r="B75" s="38">
        <v>1890</v>
      </c>
      <c r="C75" s="39">
        <v>380000</v>
      </c>
      <c r="D75" s="39">
        <v>37485</v>
      </c>
      <c r="E75" s="39">
        <v>279626</v>
      </c>
      <c r="F75" s="39">
        <v>39876</v>
      </c>
      <c r="G75" s="39">
        <v>9848</v>
      </c>
      <c r="H75" s="39">
        <v>63302</v>
      </c>
    </row>
    <row r="76" spans="2:8">
      <c r="B76" s="38">
        <v>1891</v>
      </c>
      <c r="C76" s="39">
        <v>381979</v>
      </c>
      <c r="D76" s="39">
        <v>37802</v>
      </c>
      <c r="E76" s="39">
        <v>280110</v>
      </c>
      <c r="F76" s="39">
        <v>40219</v>
      </c>
      <c r="G76" s="39"/>
      <c r="H76" s="39">
        <v>64612</v>
      </c>
    </row>
    <row r="77" spans="2:8">
      <c r="B77" s="38">
        <v>1892</v>
      </c>
      <c r="C77" s="39">
        <v>383969</v>
      </c>
      <c r="D77" s="39">
        <v>38134</v>
      </c>
      <c r="E77" s="39">
        <v>280594</v>
      </c>
      <c r="F77" s="39">
        <v>40558</v>
      </c>
      <c r="G77" s="39"/>
      <c r="H77" s="39">
        <v>65922</v>
      </c>
    </row>
    <row r="78" spans="2:8">
      <c r="B78" s="38">
        <v>1893</v>
      </c>
      <c r="C78" s="39">
        <v>385969</v>
      </c>
      <c r="D78" s="39">
        <v>38490</v>
      </c>
      <c r="E78" s="39">
        <v>281079</v>
      </c>
      <c r="F78" s="39">
        <v>40915</v>
      </c>
      <c r="G78" s="39"/>
      <c r="H78" s="39">
        <v>67231</v>
      </c>
    </row>
    <row r="79" spans="2:8">
      <c r="B79" s="38">
        <v>1894</v>
      </c>
      <c r="C79" s="39">
        <v>387979</v>
      </c>
      <c r="D79" s="39">
        <v>38859</v>
      </c>
      <c r="E79" s="39">
        <v>281565</v>
      </c>
      <c r="F79" s="39">
        <v>41302</v>
      </c>
      <c r="G79" s="39"/>
      <c r="H79" s="39">
        <v>68541</v>
      </c>
    </row>
    <row r="80" spans="2:8">
      <c r="B80" s="38">
        <v>1895</v>
      </c>
      <c r="C80" s="39">
        <v>390000</v>
      </c>
      <c r="D80" s="39">
        <v>39221</v>
      </c>
      <c r="E80" s="39">
        <v>282052</v>
      </c>
      <c r="F80" s="39">
        <v>41714</v>
      </c>
      <c r="G80" s="39"/>
      <c r="H80" s="39">
        <v>69851</v>
      </c>
    </row>
    <row r="81" spans="2:8">
      <c r="B81" s="38">
        <v>1896</v>
      </c>
      <c r="C81" s="39">
        <v>391980</v>
      </c>
      <c r="D81" s="39">
        <v>39599</v>
      </c>
      <c r="E81" s="39">
        <v>282540</v>
      </c>
      <c r="F81" s="39">
        <v>42172</v>
      </c>
      <c r="G81" s="39"/>
      <c r="H81" s="39">
        <v>71161</v>
      </c>
    </row>
    <row r="82" spans="2:8">
      <c r="B82" s="38">
        <v>1897</v>
      </c>
      <c r="C82" s="39">
        <v>393970</v>
      </c>
      <c r="D82" s="39">
        <v>39987</v>
      </c>
      <c r="E82" s="39">
        <v>283029</v>
      </c>
      <c r="F82" s="39">
        <v>42634</v>
      </c>
      <c r="G82" s="39"/>
      <c r="H82" s="39">
        <v>72471</v>
      </c>
    </row>
    <row r="83" spans="2:8">
      <c r="B83" s="38">
        <v>1898</v>
      </c>
      <c r="C83" s="39">
        <v>395970</v>
      </c>
      <c r="D83" s="39">
        <v>40381</v>
      </c>
      <c r="E83" s="39">
        <v>283518</v>
      </c>
      <c r="F83" s="39">
        <v>43116</v>
      </c>
      <c r="G83" s="39"/>
      <c r="H83" s="39">
        <v>73781</v>
      </c>
    </row>
    <row r="84" spans="2:8">
      <c r="B84" s="38">
        <v>1899</v>
      </c>
      <c r="C84" s="39">
        <v>397980</v>
      </c>
      <c r="D84" s="39">
        <v>40773</v>
      </c>
      <c r="E84" s="39">
        <v>284009</v>
      </c>
      <c r="F84" s="39">
        <v>43636</v>
      </c>
      <c r="G84" s="39"/>
      <c r="H84" s="39">
        <v>75091</v>
      </c>
    </row>
    <row r="85" spans="2:8">
      <c r="B85" s="38">
        <v>1900</v>
      </c>
      <c r="C85" s="39">
        <v>400000</v>
      </c>
      <c r="D85" s="39">
        <v>41155</v>
      </c>
      <c r="E85" s="39">
        <v>284500</v>
      </c>
      <c r="F85" s="39">
        <v>44174</v>
      </c>
      <c r="G85" s="39">
        <v>9896</v>
      </c>
      <c r="H85" s="39">
        <v>76391</v>
      </c>
    </row>
    <row r="86" spans="2:8">
      <c r="B86" s="38">
        <v>1901</v>
      </c>
      <c r="C86" s="39">
        <v>402243</v>
      </c>
      <c r="D86" s="39">
        <v>41538</v>
      </c>
      <c r="E86" s="39">
        <v>286200</v>
      </c>
      <c r="F86" s="39">
        <v>44731</v>
      </c>
      <c r="G86" s="39"/>
      <c r="H86" s="39">
        <v>77888</v>
      </c>
    </row>
    <row r="87" spans="2:8">
      <c r="B87" s="38">
        <v>1902</v>
      </c>
      <c r="C87" s="39">
        <v>404498</v>
      </c>
      <c r="D87" s="39">
        <v>41893</v>
      </c>
      <c r="E87" s="39">
        <v>288000</v>
      </c>
      <c r="F87" s="39">
        <v>45296</v>
      </c>
      <c r="G87" s="39"/>
      <c r="H87" s="39">
        <v>79469</v>
      </c>
    </row>
    <row r="88" spans="2:8">
      <c r="B88" s="38">
        <v>1903</v>
      </c>
      <c r="C88" s="39">
        <v>406766</v>
      </c>
      <c r="D88" s="39">
        <v>42246</v>
      </c>
      <c r="E88" s="39">
        <v>289700</v>
      </c>
      <c r="F88" s="39">
        <v>45835</v>
      </c>
      <c r="G88" s="39"/>
      <c r="H88" s="39">
        <v>80946</v>
      </c>
    </row>
    <row r="89" spans="2:8">
      <c r="B89" s="38">
        <v>1904</v>
      </c>
      <c r="C89" s="39">
        <v>409047</v>
      </c>
      <c r="D89" s="39">
        <v>42611</v>
      </c>
      <c r="E89" s="39">
        <v>291500</v>
      </c>
      <c r="F89" s="39">
        <v>46330</v>
      </c>
      <c r="G89" s="39"/>
      <c r="H89" s="39">
        <v>82485</v>
      </c>
    </row>
    <row r="90" spans="2:8">
      <c r="B90" s="38">
        <v>1905</v>
      </c>
      <c r="C90" s="39">
        <v>411340</v>
      </c>
      <c r="D90" s="39">
        <v>42981</v>
      </c>
      <c r="E90" s="39">
        <v>293300</v>
      </c>
      <c r="F90" s="39">
        <v>46812</v>
      </c>
      <c r="G90" s="39"/>
      <c r="H90" s="39">
        <v>84147</v>
      </c>
    </row>
    <row r="91" spans="2:8">
      <c r="B91" s="38">
        <v>1906</v>
      </c>
      <c r="C91" s="39">
        <v>413646</v>
      </c>
      <c r="D91" s="39">
        <v>43361</v>
      </c>
      <c r="E91" s="39">
        <v>295100</v>
      </c>
      <c r="F91" s="39">
        <v>47286</v>
      </c>
      <c r="G91" s="39"/>
      <c r="H91" s="39">
        <v>85770</v>
      </c>
    </row>
    <row r="92" spans="2:8">
      <c r="B92" s="38">
        <v>1907</v>
      </c>
      <c r="C92" s="39">
        <v>415965</v>
      </c>
      <c r="D92" s="39">
        <v>43737</v>
      </c>
      <c r="E92" s="39">
        <v>296900</v>
      </c>
      <c r="F92" s="39">
        <v>47788</v>
      </c>
      <c r="G92" s="39"/>
      <c r="H92" s="39">
        <v>87339</v>
      </c>
    </row>
    <row r="93" spans="2:8">
      <c r="B93" s="38">
        <v>1908</v>
      </c>
      <c r="C93" s="39">
        <v>418297</v>
      </c>
      <c r="D93" s="39">
        <v>44124</v>
      </c>
      <c r="E93" s="39">
        <v>298700</v>
      </c>
      <c r="F93" s="39">
        <v>48337</v>
      </c>
      <c r="G93" s="39"/>
      <c r="H93" s="39">
        <v>89055</v>
      </c>
    </row>
    <row r="94" spans="2:8">
      <c r="B94" s="38">
        <v>1909</v>
      </c>
      <c r="C94" s="39">
        <v>420642</v>
      </c>
      <c r="D94" s="39">
        <v>44520</v>
      </c>
      <c r="E94" s="39">
        <v>300500</v>
      </c>
      <c r="F94" s="39">
        <v>48948</v>
      </c>
      <c r="G94" s="39"/>
      <c r="H94" s="39">
        <v>90845</v>
      </c>
    </row>
    <row r="95" spans="2:8">
      <c r="B95" s="38">
        <v>1910</v>
      </c>
      <c r="C95" s="39">
        <v>423000</v>
      </c>
      <c r="D95" s="39">
        <v>44916</v>
      </c>
      <c r="E95" s="39">
        <v>302100</v>
      </c>
      <c r="F95" s="39">
        <v>49603</v>
      </c>
      <c r="G95" s="39">
        <v>10096</v>
      </c>
      <c r="H95" s="39">
        <v>92767</v>
      </c>
    </row>
    <row r="96" spans="2:8">
      <c r="B96" s="38">
        <v>1911</v>
      </c>
      <c r="C96" s="39">
        <v>427662</v>
      </c>
      <c r="D96" s="39">
        <v>45268</v>
      </c>
      <c r="E96" s="39">
        <v>303100</v>
      </c>
      <c r="F96" s="39">
        <v>50293</v>
      </c>
      <c r="G96" s="39">
        <v>10258</v>
      </c>
      <c r="H96" s="39">
        <v>94234</v>
      </c>
    </row>
    <row r="97" spans="2:8">
      <c r="B97" s="38">
        <v>1912</v>
      </c>
      <c r="C97" s="39">
        <v>432375</v>
      </c>
      <c r="D97" s="39">
        <v>45426</v>
      </c>
      <c r="E97" s="39">
        <v>303400</v>
      </c>
      <c r="F97" s="39">
        <v>51002</v>
      </c>
      <c r="G97" s="39">
        <v>10422</v>
      </c>
      <c r="H97" s="39">
        <v>95703</v>
      </c>
    </row>
    <row r="98" spans="2:8">
      <c r="B98" s="38">
        <v>1913</v>
      </c>
      <c r="C98" s="39">
        <v>437140</v>
      </c>
      <c r="D98" s="39">
        <v>45649</v>
      </c>
      <c r="E98" s="39">
        <v>303700</v>
      </c>
      <c r="F98" s="39">
        <v>51727</v>
      </c>
      <c r="G98" s="39">
        <v>10589</v>
      </c>
      <c r="H98" s="39">
        <v>97606</v>
      </c>
    </row>
    <row r="99" spans="2:8">
      <c r="B99" s="38">
        <v>1914</v>
      </c>
      <c r="C99" s="39">
        <v>441958</v>
      </c>
      <c r="D99" s="39">
        <v>46049</v>
      </c>
      <c r="E99" s="39">
        <v>304000</v>
      </c>
      <c r="F99" s="39">
        <v>52446</v>
      </c>
      <c r="G99" s="39">
        <v>10764</v>
      </c>
      <c r="H99" s="39">
        <v>99505</v>
      </c>
    </row>
    <row r="100" spans="2:8">
      <c r="B100" s="38">
        <v>1915</v>
      </c>
      <c r="C100" s="39">
        <v>446829</v>
      </c>
      <c r="D100" s="39">
        <v>46340</v>
      </c>
      <c r="E100" s="39">
        <v>304200</v>
      </c>
      <c r="F100" s="39">
        <v>53135</v>
      </c>
      <c r="G100" s="39">
        <v>10911</v>
      </c>
      <c r="H100" s="39">
        <v>100941</v>
      </c>
    </row>
    <row r="101" spans="2:8">
      <c r="B101" s="38">
        <v>1916</v>
      </c>
      <c r="C101" s="39">
        <v>451753</v>
      </c>
      <c r="D101" s="39">
        <v>46514</v>
      </c>
      <c r="E101" s="39">
        <v>304500</v>
      </c>
      <c r="F101" s="39">
        <v>53743</v>
      </c>
      <c r="G101" s="39">
        <v>11086</v>
      </c>
      <c r="H101" s="39">
        <v>102364</v>
      </c>
    </row>
    <row r="102" spans="2:8">
      <c r="B102" s="38">
        <v>1917</v>
      </c>
      <c r="C102" s="39">
        <v>456732</v>
      </c>
      <c r="D102" s="39">
        <v>46614</v>
      </c>
      <c r="E102" s="39">
        <v>304800</v>
      </c>
      <c r="F102" s="39">
        <v>54273</v>
      </c>
      <c r="G102" s="39">
        <v>11263</v>
      </c>
      <c r="H102" s="39">
        <v>103817</v>
      </c>
    </row>
    <row r="103" spans="2:8">
      <c r="B103" s="38">
        <v>1918</v>
      </c>
      <c r="C103" s="39">
        <v>461766</v>
      </c>
      <c r="D103" s="39">
        <v>46575</v>
      </c>
      <c r="E103" s="39">
        <v>305100</v>
      </c>
      <c r="F103" s="39">
        <v>54864</v>
      </c>
      <c r="G103" s="39">
        <v>11443</v>
      </c>
      <c r="H103" s="39">
        <v>104958</v>
      </c>
    </row>
    <row r="104" spans="2:8">
      <c r="B104" s="38">
        <v>1919</v>
      </c>
      <c r="C104" s="39">
        <v>466855</v>
      </c>
      <c r="D104" s="39">
        <v>46534</v>
      </c>
      <c r="E104" s="39">
        <v>305300</v>
      </c>
      <c r="F104" s="39">
        <v>55464</v>
      </c>
      <c r="G104" s="39">
        <v>11627</v>
      </c>
      <c r="H104" s="39">
        <v>105473</v>
      </c>
    </row>
    <row r="105" spans="2:8">
      <c r="B105" s="38">
        <v>1920</v>
      </c>
      <c r="C105" s="39">
        <v>472000</v>
      </c>
      <c r="D105" s="39">
        <v>46821</v>
      </c>
      <c r="E105" s="39">
        <v>305600</v>
      </c>
      <c r="F105" s="39">
        <v>56090</v>
      </c>
      <c r="G105" s="39">
        <v>11804</v>
      </c>
      <c r="H105" s="39">
        <v>106881</v>
      </c>
    </row>
    <row r="106" spans="2:8">
      <c r="B106" s="38">
        <v>1921</v>
      </c>
      <c r="C106" s="39">
        <v>473673</v>
      </c>
      <c r="D106" s="39">
        <v>44072</v>
      </c>
      <c r="E106" s="39">
        <v>307300</v>
      </c>
      <c r="F106" s="39">
        <v>56785</v>
      </c>
      <c r="G106" s="39">
        <v>12040</v>
      </c>
      <c r="H106" s="39">
        <v>108964</v>
      </c>
    </row>
    <row r="107" spans="2:8">
      <c r="B107" s="38">
        <v>1922</v>
      </c>
      <c r="C107" s="39">
        <v>475352</v>
      </c>
      <c r="D107" s="39">
        <v>44372</v>
      </c>
      <c r="E107" s="39">
        <v>310400</v>
      </c>
      <c r="F107" s="39">
        <v>57510</v>
      </c>
      <c r="G107" s="39">
        <v>12281</v>
      </c>
      <c r="H107" s="39">
        <v>110484</v>
      </c>
    </row>
    <row r="108" spans="2:8">
      <c r="B108" s="38">
        <v>1923</v>
      </c>
      <c r="C108" s="39">
        <v>477037</v>
      </c>
      <c r="D108" s="39">
        <v>44596</v>
      </c>
      <c r="E108" s="39">
        <v>313600</v>
      </c>
      <c r="F108" s="39">
        <v>58305</v>
      </c>
      <c r="G108" s="39">
        <v>12526</v>
      </c>
      <c r="H108" s="39">
        <v>112387</v>
      </c>
    </row>
    <row r="109" spans="2:8">
      <c r="B109" s="38">
        <v>1924</v>
      </c>
      <c r="C109" s="39">
        <v>478728</v>
      </c>
      <c r="D109" s="39">
        <v>44915</v>
      </c>
      <c r="E109" s="39">
        <v>316700</v>
      </c>
      <c r="F109" s="39">
        <v>59088</v>
      </c>
      <c r="G109" s="39">
        <v>12777</v>
      </c>
      <c r="H109" s="39">
        <v>114558</v>
      </c>
    </row>
    <row r="110" spans="2:8">
      <c r="B110" s="38">
        <v>1925</v>
      </c>
      <c r="C110" s="39">
        <v>480425</v>
      </c>
      <c r="D110" s="39">
        <v>45059</v>
      </c>
      <c r="E110" s="39">
        <v>319900</v>
      </c>
      <c r="F110" s="39">
        <v>59986</v>
      </c>
      <c r="G110" s="39">
        <v>13005</v>
      </c>
      <c r="H110" s="39">
        <v>116284</v>
      </c>
    </row>
    <row r="111" spans="2:8">
      <c r="B111" s="38">
        <v>1926</v>
      </c>
      <c r="C111" s="39">
        <v>482128</v>
      </c>
      <c r="D111" s="39">
        <v>45232</v>
      </c>
      <c r="E111" s="39">
        <v>323200</v>
      </c>
      <c r="F111" s="39">
        <v>60969</v>
      </c>
      <c r="G111" s="39">
        <v>13179</v>
      </c>
      <c r="H111" s="39">
        <v>117857</v>
      </c>
    </row>
    <row r="112" spans="2:8">
      <c r="B112" s="38">
        <v>1927</v>
      </c>
      <c r="C112" s="39">
        <v>483837</v>
      </c>
      <c r="D112" s="39">
        <v>45389</v>
      </c>
      <c r="E112" s="39">
        <v>326400</v>
      </c>
      <c r="F112" s="39">
        <v>61891</v>
      </c>
      <c r="G112" s="39">
        <v>13356</v>
      </c>
      <c r="H112" s="39">
        <v>119502</v>
      </c>
    </row>
    <row r="113" spans="2:8">
      <c r="B113" s="38">
        <v>1928</v>
      </c>
      <c r="C113" s="39">
        <v>485552</v>
      </c>
      <c r="D113" s="39">
        <v>45578</v>
      </c>
      <c r="E113" s="39">
        <v>329700</v>
      </c>
      <c r="F113" s="39">
        <v>62810</v>
      </c>
      <c r="G113" s="39">
        <v>13535</v>
      </c>
      <c r="H113" s="39">
        <v>120971</v>
      </c>
    </row>
    <row r="114" spans="2:8">
      <c r="B114" s="38">
        <v>1929</v>
      </c>
      <c r="C114" s="39">
        <v>487273</v>
      </c>
      <c r="D114" s="39">
        <v>45672</v>
      </c>
      <c r="E114" s="39">
        <v>333100</v>
      </c>
      <c r="F114" s="39">
        <v>63706</v>
      </c>
      <c r="G114" s="39">
        <v>13716</v>
      </c>
      <c r="H114" s="39">
        <v>122245</v>
      </c>
    </row>
    <row r="115" spans="2:8">
      <c r="B115" s="38">
        <v>1930</v>
      </c>
      <c r="C115" s="39">
        <v>489000</v>
      </c>
      <c r="D115" s="39">
        <v>45866</v>
      </c>
      <c r="E115" s="39">
        <v>336400</v>
      </c>
      <c r="F115" s="39">
        <v>64700</v>
      </c>
      <c r="G115" s="39">
        <v>13900</v>
      </c>
      <c r="H115" s="39">
        <v>123668</v>
      </c>
    </row>
    <row r="116" spans="2:8">
      <c r="B116" s="38">
        <v>1931</v>
      </c>
      <c r="C116" s="39">
        <v>492640</v>
      </c>
      <c r="D116" s="39">
        <v>46074</v>
      </c>
      <c r="E116" s="39">
        <v>341000</v>
      </c>
      <c r="F116" s="39">
        <v>65699</v>
      </c>
      <c r="G116" s="39">
        <v>14117</v>
      </c>
      <c r="H116" s="39">
        <v>124633</v>
      </c>
    </row>
    <row r="117" spans="2:8">
      <c r="B117" s="38">
        <v>1932</v>
      </c>
      <c r="C117" s="39">
        <v>496307</v>
      </c>
      <c r="D117" s="39">
        <v>46335</v>
      </c>
      <c r="E117" s="39">
        <v>345800</v>
      </c>
      <c r="F117" s="39">
        <v>66681</v>
      </c>
      <c r="G117" s="39">
        <v>14338</v>
      </c>
      <c r="H117" s="39">
        <v>125436</v>
      </c>
    </row>
    <row r="118" spans="2:8">
      <c r="B118" s="38">
        <v>1933</v>
      </c>
      <c r="C118" s="39">
        <v>500000</v>
      </c>
      <c r="D118" s="39">
        <v>46520</v>
      </c>
      <c r="E118" s="39">
        <v>350700</v>
      </c>
      <c r="F118" s="39">
        <v>67649</v>
      </c>
      <c r="G118" s="39">
        <v>14562</v>
      </c>
      <c r="H118" s="39">
        <v>126180</v>
      </c>
    </row>
    <row r="119" spans="2:8">
      <c r="B119" s="38">
        <v>1934</v>
      </c>
      <c r="C119" s="39">
        <v>502639</v>
      </c>
      <c r="D119" s="39">
        <v>46666</v>
      </c>
      <c r="E119" s="39">
        <v>355600</v>
      </c>
      <c r="F119" s="39">
        <v>68543</v>
      </c>
      <c r="G119" s="39">
        <v>14789</v>
      </c>
      <c r="H119" s="39">
        <v>126978</v>
      </c>
    </row>
    <row r="120" spans="2:8">
      <c r="B120" s="38">
        <v>1935</v>
      </c>
      <c r="C120" s="39">
        <v>505292</v>
      </c>
      <c r="D120" s="39">
        <v>46868</v>
      </c>
      <c r="E120" s="39">
        <v>360600</v>
      </c>
      <c r="F120" s="39">
        <v>69466</v>
      </c>
      <c r="G120" s="39">
        <v>15020</v>
      </c>
      <c r="H120" s="39">
        <v>127859</v>
      </c>
    </row>
    <row r="121" spans="2:8">
      <c r="B121" s="38">
        <v>1936</v>
      </c>
      <c r="C121" s="39">
        <v>507959</v>
      </c>
      <c r="D121" s="39">
        <v>47081</v>
      </c>
      <c r="E121" s="39">
        <v>365700</v>
      </c>
      <c r="F121" s="39">
        <v>70242</v>
      </c>
      <c r="G121" s="39">
        <v>15139</v>
      </c>
      <c r="H121" s="39">
        <v>128681</v>
      </c>
    </row>
    <row r="122" spans="2:8">
      <c r="B122" s="38">
        <v>1937</v>
      </c>
      <c r="C122" s="39">
        <v>510640</v>
      </c>
      <c r="D122" s="39">
        <v>47289</v>
      </c>
      <c r="E122" s="39">
        <v>370900</v>
      </c>
      <c r="F122" s="39">
        <v>70725</v>
      </c>
      <c r="G122" s="39">
        <v>15260</v>
      </c>
      <c r="H122" s="39">
        <v>129464</v>
      </c>
    </row>
    <row r="123" spans="2:8">
      <c r="B123" s="38">
        <v>1938</v>
      </c>
      <c r="C123" s="39">
        <v>513336</v>
      </c>
      <c r="D123" s="39">
        <v>47494</v>
      </c>
      <c r="E123" s="39">
        <v>376100</v>
      </c>
      <c r="F123" s="39">
        <v>71103</v>
      </c>
      <c r="G123" s="39">
        <v>15381</v>
      </c>
      <c r="H123" s="39">
        <v>130476</v>
      </c>
    </row>
    <row r="124" spans="2:8">
      <c r="B124" s="38">
        <v>1939</v>
      </c>
      <c r="C124" s="39">
        <v>516046</v>
      </c>
      <c r="D124" s="39">
        <v>47991</v>
      </c>
      <c r="E124" s="39">
        <v>381400</v>
      </c>
      <c r="F124" s="39">
        <v>71517</v>
      </c>
      <c r="G124" s="39">
        <v>15504</v>
      </c>
      <c r="H124" s="39">
        <v>131539</v>
      </c>
    </row>
    <row r="125" spans="2:8">
      <c r="B125" s="38">
        <v>1940</v>
      </c>
      <c r="C125" s="39">
        <v>518770</v>
      </c>
      <c r="D125" s="39">
        <v>48226</v>
      </c>
      <c r="E125" s="39">
        <v>386800</v>
      </c>
      <c r="F125" s="39">
        <v>71869</v>
      </c>
      <c r="G125" s="39">
        <v>15627</v>
      </c>
      <c r="H125" s="39">
        <v>132637</v>
      </c>
    </row>
    <row r="126" spans="2:8">
      <c r="B126" s="38">
        <v>1941</v>
      </c>
      <c r="C126" s="39">
        <v>521508</v>
      </c>
      <c r="D126" s="39">
        <v>48216</v>
      </c>
      <c r="E126" s="39">
        <v>391700</v>
      </c>
      <c r="F126" s="39">
        <v>72218</v>
      </c>
      <c r="G126" s="39">
        <v>15859</v>
      </c>
      <c r="H126" s="39">
        <v>133922</v>
      </c>
    </row>
    <row r="127" spans="2:8">
      <c r="B127" s="38">
        <v>1942</v>
      </c>
      <c r="C127" s="39">
        <v>524261</v>
      </c>
      <c r="D127" s="39">
        <v>48400</v>
      </c>
      <c r="E127" s="39">
        <v>396300</v>
      </c>
      <c r="F127" s="39">
        <v>72880</v>
      </c>
      <c r="G127" s="39">
        <v>16094</v>
      </c>
      <c r="H127" s="39">
        <v>135386</v>
      </c>
    </row>
    <row r="128" spans="2:8">
      <c r="B128" s="38">
        <v>1943</v>
      </c>
      <c r="C128" s="39">
        <v>527028</v>
      </c>
      <c r="D128" s="39">
        <v>48789</v>
      </c>
      <c r="E128" s="39">
        <v>400900</v>
      </c>
      <c r="F128" s="39">
        <v>73903</v>
      </c>
      <c r="G128" s="39">
        <v>16332</v>
      </c>
      <c r="H128" s="39">
        <v>137272</v>
      </c>
    </row>
    <row r="129" spans="2:8">
      <c r="B129" s="38">
        <v>1944</v>
      </c>
      <c r="C129" s="39">
        <v>529810</v>
      </c>
      <c r="D129" s="39">
        <v>49016</v>
      </c>
      <c r="E129" s="39">
        <v>405600</v>
      </c>
      <c r="F129" s="39">
        <v>73064</v>
      </c>
      <c r="G129" s="39">
        <v>16574</v>
      </c>
      <c r="H129" s="39">
        <v>138937</v>
      </c>
    </row>
    <row r="130" spans="2:8">
      <c r="B130" s="38">
        <v>1945</v>
      </c>
      <c r="C130" s="39">
        <v>532607</v>
      </c>
      <c r="D130" s="39">
        <v>49182</v>
      </c>
      <c r="E130" s="39">
        <v>410400</v>
      </c>
      <c r="F130" s="39">
        <v>71998</v>
      </c>
      <c r="G130" s="39">
        <v>17917</v>
      </c>
      <c r="H130" s="39">
        <v>140474</v>
      </c>
    </row>
    <row r="131" spans="2:8">
      <c r="B131" s="38">
        <v>1946</v>
      </c>
      <c r="C131" s="39">
        <v>535418</v>
      </c>
      <c r="D131" s="39">
        <v>49217</v>
      </c>
      <c r="E131" s="39">
        <v>415200</v>
      </c>
      <c r="F131" s="39">
        <v>73114</v>
      </c>
      <c r="G131" s="39">
        <v>19369</v>
      </c>
      <c r="H131" s="39">
        <v>141940</v>
      </c>
    </row>
    <row r="132" spans="2:8">
      <c r="B132" s="38">
        <v>1947</v>
      </c>
      <c r="C132" s="39">
        <v>538244</v>
      </c>
      <c r="D132" s="39">
        <v>49519</v>
      </c>
      <c r="E132" s="39">
        <v>346000</v>
      </c>
      <c r="F132" s="39">
        <v>78101</v>
      </c>
      <c r="G132" s="39">
        <v>19886</v>
      </c>
      <c r="H132" s="39">
        <v>144688</v>
      </c>
    </row>
    <row r="133" spans="2:8">
      <c r="B133" s="38">
        <v>1948</v>
      </c>
      <c r="C133" s="39">
        <v>541085</v>
      </c>
      <c r="D133" s="39">
        <v>50014</v>
      </c>
      <c r="E133" s="39">
        <v>350000</v>
      </c>
      <c r="F133" s="39">
        <v>80002</v>
      </c>
      <c r="G133" s="39">
        <v>20027</v>
      </c>
      <c r="H133" s="39">
        <v>147203</v>
      </c>
    </row>
    <row r="134" spans="2:8">
      <c r="B134" s="38">
        <v>1949</v>
      </c>
      <c r="C134" s="39">
        <v>543941</v>
      </c>
      <c r="D134" s="39">
        <v>50312</v>
      </c>
      <c r="E134" s="39">
        <v>355000</v>
      </c>
      <c r="F134" s="39">
        <v>81773</v>
      </c>
      <c r="G134" s="39">
        <v>20208</v>
      </c>
      <c r="H134" s="39">
        <v>149770</v>
      </c>
    </row>
    <row r="135" spans="2:8">
      <c r="B135" s="38">
        <v>1950</v>
      </c>
      <c r="C135" s="39">
        <v>546815</v>
      </c>
      <c r="D135" s="39">
        <v>50127</v>
      </c>
      <c r="E135" s="39">
        <v>359000</v>
      </c>
      <c r="F135" s="39">
        <v>83200</v>
      </c>
      <c r="G135" s="39">
        <v>20846</v>
      </c>
      <c r="H135" s="39">
        <v>152271</v>
      </c>
    </row>
    <row r="136" spans="2:8">
      <c r="B136" s="38">
        <v>1951</v>
      </c>
      <c r="C136" s="39">
        <v>557480</v>
      </c>
      <c r="D136" s="39">
        <v>50290</v>
      </c>
      <c r="E136" s="39">
        <v>365000</v>
      </c>
      <c r="F136" s="39">
        <v>84573</v>
      </c>
      <c r="G136" s="39">
        <v>20876</v>
      </c>
      <c r="H136" s="39">
        <v>154878</v>
      </c>
    </row>
    <row r="137" spans="2:8">
      <c r="B137" s="38">
        <v>1952</v>
      </c>
      <c r="C137" s="39">
        <v>568910</v>
      </c>
      <c r="D137" s="39">
        <v>50430</v>
      </c>
      <c r="E137" s="39">
        <v>372000</v>
      </c>
      <c r="F137" s="39">
        <v>85852</v>
      </c>
      <c r="G137" s="39">
        <v>20948</v>
      </c>
      <c r="H137" s="39">
        <v>157553</v>
      </c>
    </row>
    <row r="138" spans="2:8">
      <c r="B138" s="38">
        <v>1953</v>
      </c>
      <c r="C138" s="39">
        <v>581390</v>
      </c>
      <c r="D138" s="39">
        <v>50593</v>
      </c>
      <c r="E138" s="39">
        <v>379000</v>
      </c>
      <c r="F138" s="39">
        <v>87033</v>
      </c>
      <c r="G138" s="39">
        <v>21060</v>
      </c>
      <c r="H138" s="39">
        <v>160184</v>
      </c>
    </row>
    <row r="139" spans="2:8">
      <c r="B139" s="38">
        <v>1954</v>
      </c>
      <c r="C139" s="39">
        <v>595310</v>
      </c>
      <c r="D139" s="39">
        <v>50765</v>
      </c>
      <c r="E139" s="39">
        <v>386000</v>
      </c>
      <c r="F139" s="39">
        <v>88293</v>
      </c>
      <c r="G139" s="39">
        <v>21259</v>
      </c>
      <c r="H139" s="39">
        <v>163026</v>
      </c>
    </row>
    <row r="140" spans="2:8">
      <c r="B140" s="38">
        <v>1955</v>
      </c>
      <c r="C140" s="39">
        <v>608655</v>
      </c>
      <c r="D140" s="39">
        <v>50946</v>
      </c>
      <c r="E140" s="39">
        <v>393000</v>
      </c>
      <c r="F140" s="39">
        <v>89276</v>
      </c>
      <c r="G140" s="39">
        <v>21552</v>
      </c>
      <c r="H140" s="39">
        <v>165931</v>
      </c>
    </row>
    <row r="141" spans="2:8">
      <c r="B141" s="38">
        <v>1956</v>
      </c>
      <c r="C141" s="39">
        <v>621465</v>
      </c>
      <c r="D141" s="39">
        <v>51184</v>
      </c>
      <c r="E141" s="39">
        <v>401000</v>
      </c>
      <c r="F141" s="39">
        <v>90259</v>
      </c>
      <c r="G141" s="39">
        <v>22031</v>
      </c>
      <c r="H141" s="39">
        <v>168903</v>
      </c>
    </row>
    <row r="142" spans="2:8">
      <c r="B142" s="38">
        <v>1957</v>
      </c>
      <c r="C142" s="39">
        <v>637408</v>
      </c>
      <c r="D142" s="39">
        <v>51430</v>
      </c>
      <c r="E142" s="39">
        <v>409000</v>
      </c>
      <c r="F142" s="39">
        <v>91088</v>
      </c>
      <c r="G142" s="39">
        <v>22612</v>
      </c>
      <c r="H142" s="39">
        <v>171984</v>
      </c>
    </row>
    <row r="143" spans="2:8">
      <c r="B143" s="38">
        <v>1958</v>
      </c>
      <c r="C143" s="39">
        <v>653235</v>
      </c>
      <c r="D143" s="39">
        <v>51652</v>
      </c>
      <c r="E143" s="39">
        <v>418000</v>
      </c>
      <c r="F143" s="39">
        <v>92010</v>
      </c>
      <c r="G143" s="39">
        <v>23254</v>
      </c>
      <c r="H143" s="39">
        <v>174882</v>
      </c>
    </row>
    <row r="144" spans="2:8">
      <c r="B144" s="38">
        <v>1959</v>
      </c>
      <c r="C144" s="39">
        <v>666005</v>
      </c>
      <c r="D144" s="39">
        <v>51956</v>
      </c>
      <c r="E144" s="39">
        <v>426000</v>
      </c>
      <c r="F144" s="39">
        <v>92973</v>
      </c>
      <c r="G144" s="39">
        <v>23981</v>
      </c>
      <c r="H144" s="39">
        <v>177830</v>
      </c>
    </row>
    <row r="145" spans="2:8">
      <c r="B145" s="38">
        <v>1960</v>
      </c>
      <c r="C145" s="39">
        <v>667070</v>
      </c>
      <c r="D145" s="39">
        <v>52372</v>
      </c>
      <c r="E145" s="39">
        <v>434000</v>
      </c>
      <c r="F145" s="39">
        <v>93419</v>
      </c>
      <c r="G145" s="39">
        <v>24784</v>
      </c>
      <c r="H145" s="39">
        <v>180671</v>
      </c>
    </row>
    <row r="146" spans="2:8">
      <c r="B146" s="38">
        <v>1961</v>
      </c>
      <c r="C146" s="39">
        <v>660330</v>
      </c>
      <c r="D146" s="39">
        <v>52807</v>
      </c>
      <c r="E146" s="39">
        <v>444000</v>
      </c>
      <c r="F146" s="39">
        <v>94285</v>
      </c>
      <c r="G146" s="39">
        <v>25614</v>
      </c>
      <c r="H146" s="39">
        <v>183691</v>
      </c>
    </row>
    <row r="147" spans="2:8">
      <c r="B147" s="38">
        <v>1962</v>
      </c>
      <c r="C147" s="39">
        <v>665770</v>
      </c>
      <c r="D147" s="39">
        <v>53292</v>
      </c>
      <c r="E147" s="39">
        <v>454000</v>
      </c>
      <c r="F147" s="39">
        <v>95178</v>
      </c>
      <c r="G147" s="39">
        <v>26420</v>
      </c>
      <c r="H147" s="39">
        <v>186538</v>
      </c>
    </row>
    <row r="148" spans="2:8">
      <c r="B148" s="38">
        <v>1963</v>
      </c>
      <c r="C148" s="39">
        <v>682335</v>
      </c>
      <c r="D148" s="39">
        <v>53625</v>
      </c>
      <c r="E148" s="39">
        <v>464000</v>
      </c>
      <c r="F148" s="39">
        <v>96156</v>
      </c>
      <c r="G148" s="39">
        <v>27211</v>
      </c>
      <c r="H148" s="39">
        <v>189242</v>
      </c>
    </row>
    <row r="149" spans="2:8">
      <c r="B149" s="38">
        <v>1964</v>
      </c>
      <c r="C149" s="39">
        <v>698355</v>
      </c>
      <c r="D149" s="39">
        <v>53991</v>
      </c>
      <c r="E149" s="39">
        <v>474000</v>
      </c>
      <c r="F149" s="39">
        <v>97186</v>
      </c>
      <c r="G149" s="39">
        <v>27984</v>
      </c>
      <c r="H149" s="39">
        <v>191889</v>
      </c>
    </row>
    <row r="150" spans="2:8">
      <c r="B150" s="38">
        <v>1965</v>
      </c>
      <c r="C150" s="39">
        <v>715185</v>
      </c>
      <c r="D150" s="39">
        <v>54350</v>
      </c>
      <c r="E150" s="39">
        <v>485000</v>
      </c>
      <c r="F150" s="39">
        <v>98275</v>
      </c>
      <c r="G150" s="39">
        <v>28705</v>
      </c>
      <c r="H150" s="39">
        <v>194303</v>
      </c>
    </row>
    <row r="151" spans="2:8">
      <c r="B151" s="38">
        <v>1966</v>
      </c>
      <c r="C151" s="39">
        <v>735400</v>
      </c>
      <c r="D151" s="39">
        <v>54643</v>
      </c>
      <c r="E151" s="39">
        <v>495000</v>
      </c>
      <c r="F151" s="39">
        <v>99054</v>
      </c>
      <c r="G151" s="39">
        <v>29436</v>
      </c>
      <c r="H151" s="39">
        <v>196560</v>
      </c>
    </row>
    <row r="152" spans="2:8">
      <c r="B152" s="38">
        <v>1967</v>
      </c>
      <c r="C152" s="39">
        <v>754550</v>
      </c>
      <c r="D152" s="39">
        <v>54959</v>
      </c>
      <c r="E152" s="39">
        <v>506000</v>
      </c>
      <c r="F152" s="39">
        <v>100243</v>
      </c>
      <c r="G152" s="39">
        <v>30131</v>
      </c>
      <c r="H152" s="39">
        <v>198712</v>
      </c>
    </row>
    <row r="153" spans="2:8">
      <c r="B153" s="38">
        <v>1968</v>
      </c>
      <c r="C153" s="39">
        <v>774510</v>
      </c>
      <c r="D153" s="39">
        <v>55214</v>
      </c>
      <c r="E153" s="39">
        <v>518000</v>
      </c>
      <c r="F153" s="39">
        <v>101408</v>
      </c>
      <c r="G153" s="39">
        <v>30838</v>
      </c>
      <c r="H153" s="39">
        <v>200706</v>
      </c>
    </row>
    <row r="154" spans="2:8">
      <c r="B154" s="38">
        <v>1969</v>
      </c>
      <c r="C154" s="39">
        <v>796025</v>
      </c>
      <c r="D154" s="39">
        <v>55461</v>
      </c>
      <c r="E154" s="39">
        <v>529000</v>
      </c>
      <c r="F154" s="39">
        <v>102648</v>
      </c>
      <c r="G154" s="39">
        <v>31544</v>
      </c>
      <c r="H154" s="39">
        <v>202677</v>
      </c>
    </row>
    <row r="155" spans="2:8">
      <c r="B155" s="38">
        <v>1970</v>
      </c>
      <c r="C155" s="39">
        <v>818315</v>
      </c>
      <c r="D155" s="39">
        <v>55632</v>
      </c>
      <c r="E155" s="39">
        <v>541000</v>
      </c>
      <c r="F155" s="39">
        <v>103720</v>
      </c>
      <c r="G155" s="39">
        <v>32241</v>
      </c>
      <c r="H155" s="39">
        <v>205052</v>
      </c>
    </row>
    <row r="156" spans="2:8">
      <c r="B156" s="38">
        <v>1971</v>
      </c>
      <c r="C156" s="39">
        <v>841105</v>
      </c>
      <c r="D156" s="39">
        <v>55907</v>
      </c>
      <c r="E156" s="39">
        <v>554000</v>
      </c>
      <c r="F156" s="39">
        <v>105014</v>
      </c>
      <c r="G156" s="39">
        <v>32883</v>
      </c>
      <c r="H156" s="39">
        <v>207661</v>
      </c>
    </row>
    <row r="157" spans="2:8">
      <c r="B157" s="38">
        <v>1972</v>
      </c>
      <c r="C157" s="39">
        <v>862030</v>
      </c>
      <c r="D157" s="39">
        <v>56079</v>
      </c>
      <c r="E157" s="39">
        <v>567000</v>
      </c>
      <c r="F157" s="39">
        <v>107332</v>
      </c>
      <c r="G157" s="39">
        <v>33505</v>
      </c>
      <c r="H157" s="39">
        <v>209896</v>
      </c>
    </row>
    <row r="158" spans="2:8">
      <c r="B158" s="38">
        <v>1973</v>
      </c>
      <c r="C158" s="39">
        <v>881940</v>
      </c>
      <c r="D158" s="39">
        <v>56210</v>
      </c>
      <c r="E158" s="39">
        <v>580000</v>
      </c>
      <c r="F158" s="39">
        <v>108710</v>
      </c>
      <c r="G158" s="39">
        <v>34073</v>
      </c>
      <c r="H158" s="39">
        <v>211909</v>
      </c>
    </row>
    <row r="159" spans="2:8">
      <c r="B159" s="38">
        <v>1974</v>
      </c>
      <c r="C159" s="39">
        <v>900350</v>
      </c>
      <c r="D159" s="39">
        <v>56224</v>
      </c>
      <c r="E159" s="39">
        <v>593000</v>
      </c>
      <c r="F159" s="39">
        <v>110162</v>
      </c>
      <c r="G159" s="39">
        <v>34692</v>
      </c>
      <c r="H159" s="39">
        <v>213854</v>
      </c>
    </row>
    <row r="160" spans="2:8">
      <c r="B160" s="38">
        <v>1975</v>
      </c>
      <c r="C160" s="39">
        <v>916395</v>
      </c>
      <c r="D160" s="39">
        <v>56215</v>
      </c>
      <c r="E160" s="39">
        <v>607000</v>
      </c>
      <c r="F160" s="39">
        <v>111573</v>
      </c>
      <c r="G160" s="39">
        <v>35281</v>
      </c>
      <c r="H160" s="39">
        <v>215973</v>
      </c>
    </row>
    <row r="161" spans="2:8">
      <c r="B161" s="38">
        <v>1976</v>
      </c>
      <c r="C161" s="39">
        <v>930685</v>
      </c>
      <c r="D161" s="39">
        <v>56206</v>
      </c>
      <c r="E161" s="39">
        <v>620000</v>
      </c>
      <c r="F161" s="39">
        <v>112775</v>
      </c>
      <c r="G161" s="39">
        <v>35860</v>
      </c>
      <c r="H161" s="39">
        <v>218035</v>
      </c>
    </row>
    <row r="162" spans="2:8">
      <c r="B162" s="38">
        <v>1977</v>
      </c>
      <c r="C162" s="39">
        <v>943455</v>
      </c>
      <c r="D162" s="39">
        <v>56179</v>
      </c>
      <c r="E162" s="39">
        <v>634000</v>
      </c>
      <c r="F162" s="39">
        <v>113872</v>
      </c>
      <c r="G162" s="39">
        <v>36436</v>
      </c>
      <c r="H162" s="39">
        <v>220239</v>
      </c>
    </row>
    <row r="163" spans="2:8">
      <c r="B163" s="38">
        <v>1978</v>
      </c>
      <c r="C163" s="39">
        <v>956165</v>
      </c>
      <c r="D163" s="39">
        <v>56167</v>
      </c>
      <c r="E163" s="39">
        <v>648000</v>
      </c>
      <c r="F163" s="39">
        <v>114913</v>
      </c>
      <c r="G163" s="39">
        <v>37019</v>
      </c>
      <c r="H163" s="39">
        <v>222585</v>
      </c>
    </row>
    <row r="164" spans="2:8">
      <c r="B164" s="38">
        <v>1979</v>
      </c>
      <c r="C164" s="39">
        <v>969005</v>
      </c>
      <c r="D164" s="39">
        <v>56228</v>
      </c>
      <c r="E164" s="39">
        <v>664000</v>
      </c>
      <c r="F164" s="39">
        <v>115890</v>
      </c>
      <c r="G164" s="39">
        <v>37534</v>
      </c>
      <c r="H164" s="39">
        <v>225055</v>
      </c>
    </row>
    <row r="165" spans="2:8">
      <c r="B165" s="38">
        <v>1980</v>
      </c>
      <c r="C165" s="39">
        <v>981235</v>
      </c>
      <c r="D165" s="39">
        <v>56314</v>
      </c>
      <c r="E165" s="39">
        <v>679000</v>
      </c>
      <c r="F165" s="39">
        <v>116807</v>
      </c>
      <c r="G165" s="39">
        <v>38124</v>
      </c>
      <c r="H165" s="39">
        <v>227726</v>
      </c>
    </row>
    <row r="166" spans="2:8">
      <c r="B166" s="38">
        <v>1981</v>
      </c>
      <c r="C166" s="39">
        <v>993861</v>
      </c>
      <c r="D166" s="39">
        <v>56383</v>
      </c>
      <c r="E166" s="39">
        <v>692000</v>
      </c>
      <c r="F166" s="39">
        <v>117648</v>
      </c>
      <c r="G166" s="39">
        <v>38723</v>
      </c>
      <c r="H166" s="39">
        <v>229966</v>
      </c>
    </row>
    <row r="167" spans="2:8">
      <c r="B167" s="38">
        <v>1982</v>
      </c>
      <c r="C167" s="39">
        <v>1000281</v>
      </c>
      <c r="D167" s="39">
        <v>56340</v>
      </c>
      <c r="E167" s="39">
        <v>708000</v>
      </c>
      <c r="F167" s="39">
        <v>118455</v>
      </c>
      <c r="G167" s="39">
        <v>39326</v>
      </c>
      <c r="H167" s="39">
        <v>232188</v>
      </c>
    </row>
    <row r="168" spans="2:8">
      <c r="B168" s="38">
        <v>1983</v>
      </c>
      <c r="C168" s="39">
        <v>1023288</v>
      </c>
      <c r="D168" s="39">
        <v>56383</v>
      </c>
      <c r="E168" s="39">
        <v>723000</v>
      </c>
      <c r="F168" s="39">
        <v>119270</v>
      </c>
      <c r="G168" s="39">
        <v>39910</v>
      </c>
      <c r="H168" s="39">
        <v>234307</v>
      </c>
    </row>
    <row r="169" spans="2:8">
      <c r="B169" s="38">
        <v>1984</v>
      </c>
      <c r="C169" s="39">
        <v>1036825</v>
      </c>
      <c r="D169" s="39">
        <v>56462</v>
      </c>
      <c r="E169" s="39">
        <v>739000</v>
      </c>
      <c r="F169" s="39">
        <v>120035</v>
      </c>
      <c r="G169" s="39">
        <v>40406</v>
      </c>
      <c r="H169" s="39">
        <v>236348</v>
      </c>
    </row>
    <row r="170" spans="2:8">
      <c r="B170" s="38">
        <v>1985</v>
      </c>
      <c r="C170" s="39">
        <v>1051040</v>
      </c>
      <c r="D170" s="39">
        <v>56620</v>
      </c>
      <c r="E170" s="39">
        <v>755000</v>
      </c>
      <c r="F170" s="39">
        <v>120754</v>
      </c>
      <c r="G170" s="39">
        <v>40806</v>
      </c>
      <c r="H170" s="39">
        <v>238466</v>
      </c>
    </row>
    <row r="171" spans="2:8">
      <c r="B171" s="38">
        <v>1986</v>
      </c>
      <c r="C171" s="39">
        <v>1066790</v>
      </c>
      <c r="D171" s="39">
        <v>56796</v>
      </c>
      <c r="E171" s="39">
        <v>771000</v>
      </c>
      <c r="F171" s="39">
        <v>121492</v>
      </c>
      <c r="G171" s="39">
        <v>41214</v>
      </c>
      <c r="H171" s="39">
        <v>240651</v>
      </c>
    </row>
    <row r="172" spans="2:8">
      <c r="B172" s="38">
        <v>1987</v>
      </c>
      <c r="C172" s="39">
        <v>1084035</v>
      </c>
      <c r="D172" s="39">
        <v>56982</v>
      </c>
      <c r="E172" s="39">
        <v>788000</v>
      </c>
      <c r="F172" s="39">
        <v>122091</v>
      </c>
      <c r="G172" s="39">
        <v>41622</v>
      </c>
      <c r="H172" s="39">
        <v>242804</v>
      </c>
    </row>
    <row r="173" spans="2:8">
      <c r="B173" s="38">
        <v>1988</v>
      </c>
      <c r="C173" s="39">
        <v>1101630</v>
      </c>
      <c r="D173" s="39">
        <v>57160</v>
      </c>
      <c r="E173" s="39">
        <v>805000</v>
      </c>
      <c r="F173" s="39">
        <v>122613</v>
      </c>
      <c r="G173" s="39">
        <v>42031</v>
      </c>
      <c r="H173" s="39">
        <v>245021</v>
      </c>
    </row>
    <row r="174" spans="2:8">
      <c r="B174" s="38">
        <v>1989</v>
      </c>
      <c r="C174" s="39">
        <v>1118650</v>
      </c>
      <c r="D174" s="39">
        <v>57324</v>
      </c>
      <c r="E174" s="39">
        <v>822000</v>
      </c>
      <c r="F174" s="39">
        <v>123108</v>
      </c>
      <c r="G174" s="39">
        <v>42449</v>
      </c>
      <c r="H174" s="39">
        <v>247342</v>
      </c>
    </row>
    <row r="175" spans="2:8">
      <c r="B175" s="38">
        <v>1990</v>
      </c>
      <c r="C175" s="39">
        <v>1135185</v>
      </c>
      <c r="D175" s="39">
        <v>57493</v>
      </c>
      <c r="E175" s="39">
        <v>839000</v>
      </c>
      <c r="F175" s="39">
        <v>123537</v>
      </c>
      <c r="G175" s="39">
        <v>42869</v>
      </c>
      <c r="H175" s="39">
        <v>250132</v>
      </c>
    </row>
    <row r="176" spans="2:8">
      <c r="B176" s="38">
        <v>1991</v>
      </c>
      <c r="C176" s="39">
        <v>1149979</v>
      </c>
      <c r="D176" s="39">
        <v>57671</v>
      </c>
      <c r="E176" s="39">
        <v>854581</v>
      </c>
      <c r="F176" s="39">
        <v>124028</v>
      </c>
      <c r="G176" s="39">
        <v>43296</v>
      </c>
      <c r="H176" s="39">
        <v>253497</v>
      </c>
    </row>
    <row r="177" spans="2:8">
      <c r="B177" s="38">
        <v>1992</v>
      </c>
      <c r="C177" s="39">
        <v>1163363</v>
      </c>
      <c r="D177" s="39">
        <v>57828</v>
      </c>
      <c r="E177" s="39">
        <v>870986</v>
      </c>
      <c r="F177" s="39">
        <v>124467</v>
      </c>
      <c r="G177" s="39">
        <v>43748</v>
      </c>
      <c r="H177" s="39">
        <v>257037</v>
      </c>
    </row>
    <row r="178" spans="2:8">
      <c r="B178" s="38">
        <v>1993</v>
      </c>
      <c r="C178" s="39">
        <v>1176727</v>
      </c>
      <c r="D178" s="39">
        <v>57966</v>
      </c>
      <c r="E178" s="39">
        <v>887634</v>
      </c>
      <c r="F178" s="39">
        <v>124870</v>
      </c>
      <c r="G178" s="39">
        <v>44195</v>
      </c>
      <c r="H178" s="39">
        <v>260449</v>
      </c>
    </row>
    <row r="179" spans="2:8">
      <c r="B179" s="38">
        <v>1994</v>
      </c>
      <c r="C179" s="39">
        <v>1189962</v>
      </c>
      <c r="D179" s="39">
        <v>58114</v>
      </c>
      <c r="E179" s="39">
        <v>904486</v>
      </c>
      <c r="F179" s="39">
        <v>125217</v>
      </c>
      <c r="G179" s="39">
        <v>44642</v>
      </c>
      <c r="H179" s="39">
        <v>263662</v>
      </c>
    </row>
    <row r="180" spans="2:8">
      <c r="B180" s="38">
        <v>1995</v>
      </c>
      <c r="C180" s="39">
        <v>1202581</v>
      </c>
      <c r="D180" s="39">
        <v>58268</v>
      </c>
      <c r="E180" s="39">
        <v>921509</v>
      </c>
      <c r="F180" s="39">
        <v>125537</v>
      </c>
      <c r="G180" s="39">
        <v>45093</v>
      </c>
      <c r="H180" s="39">
        <v>266821</v>
      </c>
    </row>
    <row r="181" spans="2:8">
      <c r="B181" s="38">
        <v>1996</v>
      </c>
      <c r="C181" s="39">
        <v>1215171</v>
      </c>
      <c r="D181" s="39">
        <v>58417</v>
      </c>
      <c r="E181" s="39">
        <v>938667</v>
      </c>
      <c r="F181" s="39">
        <v>125812</v>
      </c>
      <c r="G181" s="39">
        <v>45525</v>
      </c>
      <c r="H181" s="39">
        <v>269944</v>
      </c>
    </row>
    <row r="182" spans="2:8">
      <c r="B182" s="38">
        <v>1997</v>
      </c>
      <c r="C182" s="39">
        <v>1227453</v>
      </c>
      <c r="D182" s="39">
        <v>58567</v>
      </c>
      <c r="E182" s="39">
        <v>955884</v>
      </c>
      <c r="F182" s="39">
        <v>126112</v>
      </c>
      <c r="G182" s="39">
        <v>45954</v>
      </c>
      <c r="H182" s="39">
        <v>273203</v>
      </c>
    </row>
    <row r="183" spans="2:8">
      <c r="B183" s="38">
        <v>1998</v>
      </c>
      <c r="C183" s="39">
        <v>1238722</v>
      </c>
      <c r="D183" s="39">
        <v>58738</v>
      </c>
      <c r="E183" s="39">
        <v>973088</v>
      </c>
      <c r="F183" s="39">
        <v>126451</v>
      </c>
      <c r="G183" s="39">
        <v>46287</v>
      </c>
      <c r="H183" s="39">
        <v>276417</v>
      </c>
    </row>
    <row r="184" spans="2:8">
      <c r="B184" s="38">
        <v>1999</v>
      </c>
      <c r="C184" s="39">
        <v>1248899</v>
      </c>
      <c r="D184" s="39">
        <v>58934</v>
      </c>
      <c r="E184" s="39">
        <v>990243</v>
      </c>
      <c r="F184" s="39">
        <v>126689</v>
      </c>
      <c r="G184" s="39">
        <v>46617</v>
      </c>
      <c r="H184" s="39">
        <v>279609</v>
      </c>
    </row>
    <row r="185" spans="2:8">
      <c r="B185" s="38">
        <v>2000</v>
      </c>
      <c r="C185" s="39">
        <v>1258401</v>
      </c>
      <c r="D185" s="39">
        <v>59145</v>
      </c>
      <c r="E185" s="39">
        <v>1007310</v>
      </c>
      <c r="F185" s="39">
        <v>126933</v>
      </c>
      <c r="G185" s="39">
        <v>47008</v>
      </c>
      <c r="H185" s="39">
        <v>282738</v>
      </c>
    </row>
    <row r="186" spans="2:8">
      <c r="B186" s="38">
        <v>2001</v>
      </c>
      <c r="C186" s="39">
        <v>1267178</v>
      </c>
      <c r="D186" s="39">
        <v>59373</v>
      </c>
      <c r="E186" s="39">
        <v>1024322</v>
      </c>
      <c r="F186" s="39">
        <v>127234</v>
      </c>
      <c r="G186" s="39">
        <v>47370</v>
      </c>
      <c r="H186" s="39">
        <v>285550</v>
      </c>
    </row>
    <row r="187" spans="2:8">
      <c r="B187" s="38">
        <v>2002</v>
      </c>
      <c r="C187" s="39">
        <v>1275379</v>
      </c>
      <c r="D187" s="39">
        <v>59625</v>
      </c>
      <c r="E187" s="39">
        <v>1041329</v>
      </c>
      <c r="F187" s="39">
        <v>127503</v>
      </c>
      <c r="G187" s="39">
        <v>47645</v>
      </c>
      <c r="H187" s="39">
        <v>288212</v>
      </c>
    </row>
    <row r="188" spans="2:8">
      <c r="B188" s="38">
        <v>2003</v>
      </c>
      <c r="C188" s="39">
        <v>1283064</v>
      </c>
      <c r="D188" s="39">
        <v>59904</v>
      </c>
      <c r="E188" s="39">
        <v>1058312</v>
      </c>
      <c r="F188" s="39">
        <v>127737</v>
      </c>
      <c r="G188" s="39">
        <v>47892</v>
      </c>
      <c r="H188" s="39">
        <v>290700</v>
      </c>
    </row>
    <row r="189" spans="2:8">
      <c r="B189" s="38">
        <v>2004</v>
      </c>
      <c r="C189" s="39">
        <v>1290620</v>
      </c>
      <c r="D189" s="39">
        <v>60245</v>
      </c>
      <c r="E189" s="39">
        <v>1075237</v>
      </c>
      <c r="F189" s="39">
        <v>127837</v>
      </c>
      <c r="G189" s="39">
        <v>48083</v>
      </c>
      <c r="H189" s="39">
        <v>293402</v>
      </c>
    </row>
    <row r="190" spans="2:8">
      <c r="B190" s="38">
        <v>2005</v>
      </c>
      <c r="C190" s="39">
        <v>1298245</v>
      </c>
      <c r="D190" s="39">
        <v>60660</v>
      </c>
      <c r="E190" s="39">
        <v>1092068</v>
      </c>
      <c r="F190" s="39">
        <v>127855</v>
      </c>
      <c r="G190" s="39">
        <v>48185</v>
      </c>
      <c r="H190" s="39">
        <v>296119</v>
      </c>
    </row>
    <row r="191" spans="2:8">
      <c r="B191" s="38">
        <v>2006</v>
      </c>
      <c r="C191" s="39">
        <v>1305116</v>
      </c>
      <c r="D191" s="39">
        <v>61108</v>
      </c>
      <c r="E191" s="39">
        <v>1108736</v>
      </c>
      <c r="F191" s="39">
        <v>127849</v>
      </c>
      <c r="G191" s="39">
        <v>48438</v>
      </c>
      <c r="H191" s="39">
        <v>298988</v>
      </c>
    </row>
    <row r="192" spans="2:8">
      <c r="B192" s="38">
        <v>2007</v>
      </c>
      <c r="C192" s="39">
        <v>1311877</v>
      </c>
      <c r="D192" s="39">
        <v>61586</v>
      </c>
      <c r="E192" s="39">
        <v>1125263</v>
      </c>
      <c r="F192" s="39">
        <v>127860</v>
      </c>
      <c r="G192" s="39">
        <v>48684</v>
      </c>
      <c r="H192" s="39">
        <v>301846</v>
      </c>
    </row>
    <row r="193" spans="2:8">
      <c r="B193" s="38">
        <v>2008</v>
      </c>
      <c r="C193" s="39">
        <v>1318559</v>
      </c>
      <c r="D193" s="39">
        <v>62072</v>
      </c>
      <c r="E193" s="39">
        <v>1141711</v>
      </c>
      <c r="F193" s="39">
        <v>127795</v>
      </c>
      <c r="G193" s="39">
        <v>49055</v>
      </c>
      <c r="H193" s="39">
        <v>304714</v>
      </c>
    </row>
    <row r="194" spans="2:8">
      <c r="B194" s="38">
        <v>2009</v>
      </c>
      <c r="C194" s="39">
        <v>1324993</v>
      </c>
      <c r="D194" s="39">
        <v>62544</v>
      </c>
      <c r="E194" s="39">
        <v>1158059</v>
      </c>
      <c r="F194" s="39">
        <v>127654</v>
      </c>
      <c r="G194" s="39">
        <v>49308</v>
      </c>
      <c r="H194" s="39">
        <v>307397</v>
      </c>
    </row>
    <row r="195" spans="2:8">
      <c r="B195" s="38">
        <v>2010</v>
      </c>
      <c r="C195" s="39">
        <v>1331358</v>
      </c>
      <c r="D195" s="39">
        <v>63036</v>
      </c>
      <c r="E195" s="39">
        <v>1174285</v>
      </c>
      <c r="F195" s="39">
        <v>127529</v>
      </c>
      <c r="G195" s="39">
        <v>49554</v>
      </c>
      <c r="H195" s="39">
        <v>309978</v>
      </c>
    </row>
    <row r="196" spans="2:8">
      <c r="B196" s="38">
        <v>2011</v>
      </c>
      <c r="C196" s="39">
        <v>1337752</v>
      </c>
      <c r="D196" s="39">
        <v>63530</v>
      </c>
      <c r="E196" s="39">
        <v>1190366</v>
      </c>
      <c r="F196" s="39">
        <v>127419</v>
      </c>
      <c r="G196" s="39">
        <v>49937</v>
      </c>
      <c r="H196" s="39">
        <v>312355</v>
      </c>
    </row>
    <row r="197" spans="2:8">
      <c r="B197" s="38">
        <v>2012</v>
      </c>
      <c r="C197" s="39">
        <v>1344394</v>
      </c>
      <c r="D197" s="39">
        <v>63974</v>
      </c>
      <c r="E197" s="39">
        <v>1206283</v>
      </c>
      <c r="F197" s="39">
        <v>127141</v>
      </c>
      <c r="G197" s="39">
        <v>50200</v>
      </c>
      <c r="H197" s="39">
        <v>314743</v>
      </c>
    </row>
    <row r="198" spans="2:8">
      <c r="B198" s="38">
        <v>2013</v>
      </c>
      <c r="C198" s="39">
        <v>1351026</v>
      </c>
      <c r="D198" s="39">
        <v>64403</v>
      </c>
      <c r="E198" s="39">
        <v>1222026</v>
      </c>
      <c r="F198" s="39">
        <v>126923</v>
      </c>
      <c r="G198" s="39">
        <v>50429</v>
      </c>
      <c r="H198" s="39">
        <v>317073</v>
      </c>
    </row>
    <row r="199" spans="2:8">
      <c r="B199" s="38">
        <v>2014</v>
      </c>
      <c r="C199" s="39">
        <v>1358076</v>
      </c>
      <c r="D199" s="39">
        <v>64890</v>
      </c>
      <c r="E199" s="39">
        <v>1237585</v>
      </c>
      <c r="F199" s="39">
        <v>126710</v>
      </c>
      <c r="G199" s="39">
        <v>50747</v>
      </c>
      <c r="H199" s="39">
        <v>319558</v>
      </c>
    </row>
    <row r="200" spans="2:8">
      <c r="B200" s="38">
        <v>2015</v>
      </c>
      <c r="C200" s="39">
        <v>1364827</v>
      </c>
      <c r="D200" s="39">
        <v>65408</v>
      </c>
      <c r="E200" s="39">
        <v>1252952</v>
      </c>
      <c r="F200" s="39">
        <v>126527</v>
      </c>
      <c r="G200" s="39">
        <v>51015</v>
      </c>
      <c r="H200" s="39">
        <v>322074</v>
      </c>
    </row>
    <row r="201" spans="2:8">
      <c r="B201" s="40">
        <v>2016</v>
      </c>
      <c r="C201" s="41">
        <v>1372860</v>
      </c>
      <c r="D201" s="41">
        <v>65888</v>
      </c>
      <c r="E201" s="41">
        <v>1268155</v>
      </c>
      <c r="F201" s="41">
        <v>126310</v>
      </c>
      <c r="G201" s="41">
        <v>51246</v>
      </c>
      <c r="H201" s="41">
        <v>324656</v>
      </c>
    </row>
    <row r="203" spans="2:8">
      <c r="B203" t="s">
        <v>279</v>
      </c>
    </row>
  </sheetData>
  <phoneticPr fontId="6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3"/>
  <sheetViews>
    <sheetView workbookViewId="0"/>
  </sheetViews>
  <sheetFormatPr defaultRowHeight="18"/>
  <cols>
    <col min="2" max="2" width="22.3984375" bestFit="1" customWidth="1"/>
  </cols>
  <sheetData>
    <row r="2" spans="2:4">
      <c r="B2" t="s">
        <v>405</v>
      </c>
    </row>
    <row r="4" spans="2:4">
      <c r="B4" s="45"/>
      <c r="C4" s="42" t="s">
        <v>281</v>
      </c>
      <c r="D4" s="42" t="s">
        <v>282</v>
      </c>
    </row>
    <row r="5" spans="2:4">
      <c r="B5" s="43" t="s">
        <v>283</v>
      </c>
      <c r="C5" s="39">
        <v>348.94112076609775</v>
      </c>
      <c r="D5" s="75">
        <v>34.328000000000003</v>
      </c>
    </row>
    <row r="6" spans="2:4">
      <c r="B6" s="43" t="s">
        <v>284</v>
      </c>
      <c r="C6" s="39">
        <v>353.78528922986476</v>
      </c>
      <c r="D6" s="75">
        <v>37.274000000000001</v>
      </c>
    </row>
    <row r="7" spans="2:4">
      <c r="B7" s="43" t="s">
        <v>285</v>
      </c>
      <c r="C7" s="39">
        <v>377.36300663840058</v>
      </c>
      <c r="D7" s="75">
        <v>49.685000000000002</v>
      </c>
    </row>
    <row r="8" spans="2:4">
      <c r="B8" s="43" t="s">
        <v>286</v>
      </c>
      <c r="C8" s="39">
        <v>388.9844955889883</v>
      </c>
      <c r="D8" s="75">
        <v>41.64</v>
      </c>
    </row>
    <row r="9" spans="2:4">
      <c r="B9" s="43" t="s">
        <v>287</v>
      </c>
      <c r="C9" s="39">
        <v>405.04935186394596</v>
      </c>
      <c r="D9" s="75">
        <v>45.08</v>
      </c>
    </row>
    <row r="10" spans="2:4">
      <c r="B10" s="43" t="s">
        <v>288</v>
      </c>
      <c r="C10" s="39">
        <v>407.54682197417992</v>
      </c>
      <c r="D10" s="75">
        <v>40.529000000000003</v>
      </c>
    </row>
    <row r="11" spans="2:4">
      <c r="B11" s="43" t="s">
        <v>289</v>
      </c>
      <c r="C11" s="39">
        <v>422.1052568690252</v>
      </c>
      <c r="D11" s="75">
        <v>36.674999999999997</v>
      </c>
    </row>
    <row r="12" spans="2:4">
      <c r="B12" s="43" t="s">
        <v>290</v>
      </c>
      <c r="C12" s="39">
        <v>459.8729380386651</v>
      </c>
      <c r="D12" s="75">
        <v>43.024999999999999</v>
      </c>
    </row>
    <row r="13" spans="2:4">
      <c r="B13" s="43" t="s">
        <v>291</v>
      </c>
      <c r="C13" s="39">
        <v>462.74571103051176</v>
      </c>
      <c r="D13" s="75">
        <v>48.761000000000003</v>
      </c>
    </row>
    <row r="14" spans="2:4">
      <c r="B14" s="43" t="s">
        <v>292</v>
      </c>
      <c r="C14" s="39">
        <v>495.7665851286738</v>
      </c>
      <c r="D14" s="75">
        <v>27.978000000000002</v>
      </c>
    </row>
    <row r="15" spans="2:4">
      <c r="B15" s="43" t="s">
        <v>293</v>
      </c>
      <c r="C15" s="39">
        <v>504.71182850223795</v>
      </c>
      <c r="D15" s="75">
        <v>46.091999999999999</v>
      </c>
    </row>
    <row r="16" spans="2:4">
      <c r="B16" s="43" t="s">
        <v>294</v>
      </c>
      <c r="C16" s="39">
        <v>507.71951659745929</v>
      </c>
      <c r="D16" s="75">
        <v>45.655999999999999</v>
      </c>
    </row>
    <row r="17" spans="2:4">
      <c r="B17" s="43" t="s">
        <v>295</v>
      </c>
      <c r="C17" s="39">
        <v>517.74709896238653</v>
      </c>
      <c r="D17" s="75">
        <v>41.000999999999998</v>
      </c>
    </row>
    <row r="18" spans="2:4">
      <c r="B18" s="43" t="s">
        <v>296</v>
      </c>
      <c r="C18" s="39">
        <v>529.36345203432427</v>
      </c>
      <c r="D18" s="75">
        <v>37.366</v>
      </c>
    </row>
    <row r="19" spans="2:4">
      <c r="B19" s="43" t="s">
        <v>297</v>
      </c>
      <c r="C19" s="39">
        <v>530.75150245096961</v>
      </c>
      <c r="D19" s="75">
        <v>41.723999999999997</v>
      </c>
    </row>
    <row r="20" spans="2:4">
      <c r="B20" s="43" t="s">
        <v>298</v>
      </c>
      <c r="C20" s="39">
        <v>539.32875808021629</v>
      </c>
      <c r="D20" s="75">
        <v>33.29</v>
      </c>
    </row>
    <row r="21" spans="2:4">
      <c r="B21" s="43" t="s">
        <v>299</v>
      </c>
      <c r="C21" s="39">
        <v>553.63129063290251</v>
      </c>
      <c r="D21" s="75">
        <v>37.442999999999998</v>
      </c>
    </row>
    <row r="22" spans="2:4">
      <c r="B22" s="43" t="s">
        <v>269</v>
      </c>
      <c r="C22" s="39">
        <v>576.5302182681487</v>
      </c>
      <c r="D22" s="75">
        <v>45.005000000000003</v>
      </c>
    </row>
    <row r="23" spans="2:4">
      <c r="B23" s="43" t="s">
        <v>300</v>
      </c>
      <c r="C23" s="39">
        <v>610.13822356476999</v>
      </c>
      <c r="D23" s="75">
        <v>41.505000000000003</v>
      </c>
    </row>
    <row r="24" spans="2:4">
      <c r="B24" s="43" t="s">
        <v>301</v>
      </c>
      <c r="C24" s="39">
        <v>619.74599267814381</v>
      </c>
      <c r="D24" s="75">
        <v>35.987000000000002</v>
      </c>
    </row>
    <row r="25" spans="2:4">
      <c r="B25" s="43" t="s">
        <v>302</v>
      </c>
      <c r="C25" s="39">
        <v>620.65291747181277</v>
      </c>
      <c r="D25" s="75">
        <v>38.661000000000001</v>
      </c>
    </row>
    <row r="26" spans="2:4">
      <c r="B26" s="43" t="s">
        <v>303</v>
      </c>
      <c r="C26" s="39">
        <v>625.30358065187625</v>
      </c>
      <c r="D26" s="75">
        <v>42.468000000000004</v>
      </c>
    </row>
    <row r="27" spans="2:4">
      <c r="B27" s="43" t="s">
        <v>304</v>
      </c>
      <c r="C27" s="39">
        <v>635.49797910157315</v>
      </c>
      <c r="D27" s="75">
        <v>43.892000000000003</v>
      </c>
    </row>
    <row r="28" spans="2:4">
      <c r="B28" s="43" t="s">
        <v>305</v>
      </c>
      <c r="C28" s="39">
        <v>648.51186507101613</v>
      </c>
      <c r="D28" s="75">
        <v>42.418999999999997</v>
      </c>
    </row>
    <row r="29" spans="2:4">
      <c r="B29" s="43" t="s">
        <v>306</v>
      </c>
      <c r="C29" s="39">
        <v>671.78432247926878</v>
      </c>
      <c r="D29" s="75">
        <v>42.601999999999997</v>
      </c>
    </row>
    <row r="30" spans="2:4">
      <c r="B30" s="43" t="s">
        <v>271</v>
      </c>
      <c r="C30" s="39">
        <v>675.64122137404581</v>
      </c>
      <c r="D30" s="75">
        <v>39.630000000000003</v>
      </c>
    </row>
    <row r="31" spans="2:4">
      <c r="B31" s="43" t="s">
        <v>307</v>
      </c>
      <c r="C31" s="39">
        <v>679.30633498171687</v>
      </c>
      <c r="D31" s="75">
        <v>35.302</v>
      </c>
    </row>
    <row r="32" spans="2:4">
      <c r="B32" s="43" t="s">
        <v>308</v>
      </c>
      <c r="C32" s="39">
        <v>695.06857841267697</v>
      </c>
      <c r="D32" s="75">
        <v>30.283999999999999</v>
      </c>
    </row>
    <row r="33" spans="2:4">
      <c r="B33" s="43" t="s">
        <v>309</v>
      </c>
      <c r="C33" s="39">
        <v>717.9051632285134</v>
      </c>
      <c r="D33" s="75">
        <v>44.728000000000002</v>
      </c>
    </row>
    <row r="34" spans="2:4">
      <c r="B34" s="43" t="s">
        <v>310</v>
      </c>
      <c r="C34" s="39">
        <v>733.64358858626281</v>
      </c>
      <c r="D34" s="75">
        <v>40.548000000000002</v>
      </c>
    </row>
    <row r="35" spans="2:4">
      <c r="B35" s="43" t="s">
        <v>311</v>
      </c>
      <c r="C35" s="39">
        <v>735.73243965141705</v>
      </c>
      <c r="D35" s="75">
        <v>44.124000000000002</v>
      </c>
    </row>
    <row r="36" spans="2:4">
      <c r="B36" s="43" t="s">
        <v>312</v>
      </c>
      <c r="C36" s="39">
        <v>750.08842542465925</v>
      </c>
      <c r="D36" s="75">
        <v>57.281999999999996</v>
      </c>
    </row>
    <row r="37" spans="2:4">
      <c r="B37" s="43" t="s">
        <v>313</v>
      </c>
      <c r="C37" s="39">
        <v>753.9377533307586</v>
      </c>
      <c r="D37" s="75">
        <v>40.454000000000001</v>
      </c>
    </row>
    <row r="38" spans="2:4">
      <c r="B38" s="43" t="s">
        <v>314</v>
      </c>
      <c r="C38" s="39">
        <v>759.50452195718844</v>
      </c>
      <c r="D38" s="75">
        <v>29.864999999999998</v>
      </c>
    </row>
    <row r="39" spans="2:4">
      <c r="B39" s="43" t="s">
        <v>315</v>
      </c>
      <c r="C39" s="39">
        <v>763.77704351868772</v>
      </c>
      <c r="D39" s="75">
        <v>48.893999999999998</v>
      </c>
    </row>
    <row r="40" spans="2:4">
      <c r="B40" s="43" t="s">
        <v>316</v>
      </c>
      <c r="C40" s="39">
        <v>766.29365122651325</v>
      </c>
      <c r="D40" s="75">
        <v>40.533999999999999</v>
      </c>
    </row>
    <row r="41" spans="2:4">
      <c r="B41" s="43" t="s">
        <v>317</v>
      </c>
      <c r="C41" s="39">
        <v>792.76084367215026</v>
      </c>
      <c r="D41" s="75">
        <v>43.46</v>
      </c>
    </row>
    <row r="42" spans="2:4">
      <c r="B42" s="43" t="s">
        <v>318</v>
      </c>
      <c r="C42" s="39">
        <v>808.44419373678693</v>
      </c>
      <c r="D42" s="75">
        <v>50.585000000000001</v>
      </c>
    </row>
    <row r="43" spans="2:4">
      <c r="B43" s="43" t="s">
        <v>319</v>
      </c>
      <c r="C43" s="39">
        <v>863.66074330400875</v>
      </c>
      <c r="D43" s="75">
        <v>35.497999999999998</v>
      </c>
    </row>
    <row r="44" spans="2:4">
      <c r="B44" s="43" t="s">
        <v>320</v>
      </c>
      <c r="C44" s="39">
        <v>864.70256971547485</v>
      </c>
      <c r="D44" s="75">
        <v>36.006999999999998</v>
      </c>
    </row>
    <row r="45" spans="2:4">
      <c r="B45" s="43" t="s">
        <v>321</v>
      </c>
      <c r="C45" s="39">
        <v>884.5283614030044</v>
      </c>
      <c r="D45" s="75">
        <v>46.363</v>
      </c>
    </row>
    <row r="46" spans="2:4">
      <c r="B46" s="43" t="s">
        <v>322</v>
      </c>
      <c r="C46" s="39">
        <v>941.7904521885323</v>
      </c>
      <c r="D46" s="75">
        <v>30.013000000000002</v>
      </c>
    </row>
    <row r="47" spans="2:4">
      <c r="B47" s="43" t="s">
        <v>323</v>
      </c>
      <c r="C47" s="39">
        <v>945.02159281807474</v>
      </c>
      <c r="D47" s="75">
        <v>53.83</v>
      </c>
    </row>
    <row r="48" spans="2:4">
      <c r="B48" s="43" t="s">
        <v>324</v>
      </c>
      <c r="C48" s="39">
        <v>948.15144807678632</v>
      </c>
      <c r="D48" s="75">
        <v>42.69</v>
      </c>
    </row>
    <row r="49" spans="2:4">
      <c r="B49" s="43" t="s">
        <v>325</v>
      </c>
      <c r="C49" s="39">
        <v>981.78253571917935</v>
      </c>
      <c r="D49" s="75">
        <v>36.136000000000003</v>
      </c>
    </row>
    <row r="50" spans="2:4">
      <c r="B50" s="43" t="s">
        <v>326</v>
      </c>
      <c r="C50" s="39">
        <v>1042.1991084695394</v>
      </c>
      <c r="D50" s="75">
        <v>40.689</v>
      </c>
    </row>
    <row r="51" spans="2:4">
      <c r="B51" s="43" t="s">
        <v>327</v>
      </c>
      <c r="C51" s="39">
        <v>1052.2633463417235</v>
      </c>
      <c r="D51" s="75">
        <v>38.747</v>
      </c>
    </row>
    <row r="52" spans="2:4">
      <c r="B52" s="43" t="s">
        <v>328</v>
      </c>
      <c r="C52" s="39">
        <v>1053.9144675327939</v>
      </c>
      <c r="D52" s="75">
        <v>49.877000000000002</v>
      </c>
    </row>
    <row r="53" spans="2:4">
      <c r="B53" s="43" t="s">
        <v>329</v>
      </c>
      <c r="C53" s="39">
        <v>1114.5014365576071</v>
      </c>
      <c r="D53" s="75">
        <v>38.987000000000002</v>
      </c>
    </row>
    <row r="54" spans="2:4">
      <c r="B54" s="43" t="s">
        <v>330</v>
      </c>
      <c r="C54" s="39">
        <v>1127.1788652686548</v>
      </c>
      <c r="D54" s="75">
        <v>35.094999999999999</v>
      </c>
    </row>
    <row r="55" spans="2:4">
      <c r="B55" s="43" t="s">
        <v>331</v>
      </c>
      <c r="C55" s="39">
        <v>1148.4838092042839</v>
      </c>
      <c r="D55" s="75">
        <v>31.995999999999999</v>
      </c>
    </row>
    <row r="56" spans="2:4">
      <c r="B56" s="43" t="s">
        <v>332</v>
      </c>
      <c r="C56" s="39">
        <v>1155.9149341408579</v>
      </c>
      <c r="D56" s="75">
        <v>34.182000000000002</v>
      </c>
    </row>
    <row r="57" spans="2:4">
      <c r="B57" s="43" t="s">
        <v>333</v>
      </c>
      <c r="C57" s="39">
        <v>1164.0486288447896</v>
      </c>
      <c r="D57" s="75">
        <v>40.698999999999998</v>
      </c>
    </row>
    <row r="58" spans="2:4">
      <c r="B58" s="43" t="s">
        <v>334</v>
      </c>
      <c r="C58" s="39">
        <v>1168.8564416374031</v>
      </c>
      <c r="D58" s="75">
        <v>51.231000000000002</v>
      </c>
    </row>
    <row r="59" spans="2:4">
      <c r="B59" s="43" t="s">
        <v>335</v>
      </c>
      <c r="C59" s="39">
        <v>1180.8953542829722</v>
      </c>
      <c r="D59" s="75">
        <v>59.317</v>
      </c>
    </row>
    <row r="60" spans="2:4">
      <c r="B60" s="43" t="s">
        <v>336</v>
      </c>
      <c r="C60" s="39">
        <v>1182.5707268261619</v>
      </c>
      <c r="D60" s="75">
        <v>49.896000000000001</v>
      </c>
    </row>
    <row r="61" spans="2:4">
      <c r="B61" s="43" t="s">
        <v>337</v>
      </c>
      <c r="C61" s="39">
        <v>1190.6075539803808</v>
      </c>
      <c r="D61" s="75">
        <v>35.99</v>
      </c>
    </row>
    <row r="62" spans="2:4">
      <c r="B62" s="43" t="s">
        <v>338</v>
      </c>
      <c r="C62" s="39">
        <v>1199.611169516473</v>
      </c>
      <c r="D62" s="75">
        <v>44.664999999999999</v>
      </c>
    </row>
    <row r="63" spans="2:4">
      <c r="B63" s="43" t="s">
        <v>339</v>
      </c>
      <c r="C63" s="39">
        <v>1258.7969517841127</v>
      </c>
      <c r="D63" s="75">
        <v>33.789000000000001</v>
      </c>
    </row>
    <row r="64" spans="2:4">
      <c r="B64" s="43" t="s">
        <v>340</v>
      </c>
      <c r="C64" s="39">
        <v>1292.8500997762628</v>
      </c>
      <c r="D64" s="75">
        <v>44.585000000000001</v>
      </c>
    </row>
    <row r="65" spans="2:4">
      <c r="B65" s="43" t="s">
        <v>341</v>
      </c>
      <c r="C65" s="39">
        <v>1312.5620254481637</v>
      </c>
      <c r="D65" s="75">
        <v>46.838999999999999</v>
      </c>
    </row>
    <row r="66" spans="2:4">
      <c r="B66" s="43" t="s">
        <v>342</v>
      </c>
      <c r="C66" s="39">
        <v>1336.7029458650834</v>
      </c>
      <c r="D66" s="75">
        <v>58.308</v>
      </c>
    </row>
    <row r="67" spans="2:4">
      <c r="B67" s="43" t="s">
        <v>343</v>
      </c>
      <c r="C67" s="39">
        <v>1357.509279395171</v>
      </c>
      <c r="D67" s="75">
        <v>57.084000000000003</v>
      </c>
    </row>
    <row r="68" spans="2:4">
      <c r="B68" s="43" t="s">
        <v>344</v>
      </c>
      <c r="C68" s="39">
        <v>1367.3717868277026</v>
      </c>
      <c r="D68" s="75">
        <v>37.49</v>
      </c>
    </row>
    <row r="69" spans="2:4">
      <c r="B69" s="43" t="s">
        <v>345</v>
      </c>
      <c r="C69" s="39">
        <v>1445.223898083716</v>
      </c>
      <c r="D69" s="75">
        <v>44.999000000000002</v>
      </c>
    </row>
    <row r="70" spans="2:4">
      <c r="B70" s="43" t="s">
        <v>346</v>
      </c>
      <c r="C70" s="39">
        <v>1460.2583249905629</v>
      </c>
      <c r="D70" s="75">
        <v>57.944000000000003</v>
      </c>
    </row>
    <row r="71" spans="2:4">
      <c r="B71" s="43" t="s">
        <v>347</v>
      </c>
      <c r="C71" s="39">
        <v>1483.1644464956612</v>
      </c>
      <c r="D71" s="75">
        <v>47.445</v>
      </c>
    </row>
    <row r="72" spans="2:4">
      <c r="B72" s="43" t="s">
        <v>348</v>
      </c>
      <c r="C72" s="39">
        <v>1504.3626302559189</v>
      </c>
      <c r="D72" s="75">
        <v>43.503</v>
      </c>
    </row>
    <row r="73" spans="2:4">
      <c r="B73" s="43" t="s">
        <v>349</v>
      </c>
      <c r="C73" s="39">
        <v>1523.0383307880061</v>
      </c>
      <c r="D73" s="75">
        <v>63.293999999999997</v>
      </c>
    </row>
    <row r="74" spans="2:4">
      <c r="B74" s="43" t="s">
        <v>350</v>
      </c>
      <c r="C74" s="39">
        <v>1577.9142599315512</v>
      </c>
      <c r="D74" s="75">
        <v>63.292999999999999</v>
      </c>
    </row>
    <row r="75" spans="2:4">
      <c r="B75" s="43" t="s">
        <v>351</v>
      </c>
      <c r="C75" s="39">
        <v>1624.3918097876808</v>
      </c>
      <c r="D75" s="75">
        <v>49.3</v>
      </c>
    </row>
    <row r="76" spans="2:4">
      <c r="B76" s="43" t="s">
        <v>352</v>
      </c>
      <c r="C76" s="39">
        <v>1625.1501777674207</v>
      </c>
      <c r="D76" s="75">
        <v>50.649000000000001</v>
      </c>
    </row>
    <row r="77" spans="2:4">
      <c r="B77" s="43" t="s">
        <v>353</v>
      </c>
      <c r="C77" s="39">
        <v>1631.7956958183142</v>
      </c>
      <c r="D77" s="75">
        <v>42.948999999999998</v>
      </c>
    </row>
    <row r="78" spans="2:4">
      <c r="B78" s="43" t="s">
        <v>354</v>
      </c>
      <c r="C78" s="39">
        <v>1853.4234174746796</v>
      </c>
      <c r="D78" s="75">
        <v>41.899000000000001</v>
      </c>
    </row>
    <row r="79" spans="2:4">
      <c r="B79" s="43" t="s">
        <v>355</v>
      </c>
      <c r="C79" s="39">
        <v>1911.557747140992</v>
      </c>
      <c r="D79" s="75">
        <v>51.404000000000003</v>
      </c>
    </row>
    <row r="80" spans="2:4">
      <c r="B80" s="43" t="s">
        <v>356</v>
      </c>
      <c r="C80" s="39">
        <v>1925.7434242159256</v>
      </c>
      <c r="D80" s="75">
        <v>53.453000000000003</v>
      </c>
    </row>
    <row r="81" spans="2:4">
      <c r="B81" s="43" t="s">
        <v>357</v>
      </c>
      <c r="C81" s="39">
        <v>1988.5288213363924</v>
      </c>
      <c r="D81" s="75">
        <v>44.19</v>
      </c>
    </row>
    <row r="82" spans="2:4">
      <c r="B82" s="43" t="s">
        <v>358</v>
      </c>
      <c r="C82" s="39">
        <v>2004.9815815628201</v>
      </c>
      <c r="D82" s="75">
        <v>62.347000000000001</v>
      </c>
    </row>
    <row r="83" spans="2:4">
      <c r="B83" s="43" t="s">
        <v>359</v>
      </c>
      <c r="C83" s="39">
        <v>2020.4123441283443</v>
      </c>
      <c r="D83" s="75">
        <v>62.594000000000001</v>
      </c>
    </row>
    <row r="84" spans="2:4">
      <c r="B84" s="43" t="s">
        <v>360</v>
      </c>
      <c r="C84" s="39">
        <v>2055.1028788261083</v>
      </c>
      <c r="D84" s="75">
        <v>59.496000000000002</v>
      </c>
    </row>
    <row r="85" spans="2:4">
      <c r="B85" s="43" t="s">
        <v>361</v>
      </c>
      <c r="C85" s="39">
        <v>2071.576653033615</v>
      </c>
      <c r="D85" s="75">
        <v>45.427999999999997</v>
      </c>
    </row>
    <row r="86" spans="2:4">
      <c r="B86" s="43" t="s">
        <v>362</v>
      </c>
      <c r="C86" s="39">
        <v>2092.7271807811371</v>
      </c>
      <c r="D86" s="75">
        <v>43.67</v>
      </c>
    </row>
    <row r="87" spans="2:4">
      <c r="B87" s="43" t="s">
        <v>363</v>
      </c>
      <c r="C87" s="39">
        <v>2147.7828439777777</v>
      </c>
      <c r="D87" s="75">
        <v>64.81</v>
      </c>
    </row>
    <row r="88" spans="2:4">
      <c r="B88" s="43" t="s">
        <v>364</v>
      </c>
      <c r="C88" s="39">
        <v>2164.3599238485972</v>
      </c>
      <c r="D88" s="75">
        <v>59.414000000000001</v>
      </c>
    </row>
    <row r="89" spans="2:4">
      <c r="B89" s="43" t="s">
        <v>365</v>
      </c>
      <c r="C89" s="39">
        <v>2298.3634195819159</v>
      </c>
      <c r="D89" s="75">
        <v>44.914999999999999</v>
      </c>
    </row>
    <row r="90" spans="2:4">
      <c r="B90" s="43" t="s">
        <v>366</v>
      </c>
      <c r="C90" s="39">
        <v>2310.4435244958568</v>
      </c>
      <c r="D90" s="75">
        <v>45.27</v>
      </c>
    </row>
    <row r="91" spans="2:4">
      <c r="B91" s="43" t="s">
        <v>367</v>
      </c>
      <c r="C91" s="39">
        <v>2357.7173496744545</v>
      </c>
      <c r="D91" s="75">
        <v>64.046999999999997</v>
      </c>
    </row>
    <row r="92" spans="2:4">
      <c r="B92" s="43" t="s">
        <v>368</v>
      </c>
      <c r="C92" s="39">
        <v>2372.7582449890183</v>
      </c>
      <c r="D92" s="75">
        <v>55.167999999999999</v>
      </c>
    </row>
    <row r="93" spans="2:4">
      <c r="B93" s="43" t="s">
        <v>369</v>
      </c>
      <c r="C93" s="39">
        <v>2459.8219391305533</v>
      </c>
      <c r="D93" s="75">
        <v>60.14</v>
      </c>
    </row>
    <row r="94" spans="2:4">
      <c r="B94" s="43" t="s">
        <v>370</v>
      </c>
      <c r="C94" s="39">
        <v>2474.7486367715064</v>
      </c>
      <c r="D94" s="75">
        <v>61.36</v>
      </c>
    </row>
    <row r="95" spans="2:4">
      <c r="B95" s="43" t="s">
        <v>371</v>
      </c>
      <c r="C95" s="39">
        <v>2513.5778650481611</v>
      </c>
      <c r="D95" s="75">
        <v>67.156000000000006</v>
      </c>
    </row>
    <row r="96" spans="2:4">
      <c r="B96" s="43" t="s">
        <v>372</v>
      </c>
      <c r="C96" s="39">
        <v>2517.8202544654996</v>
      </c>
      <c r="D96" s="75">
        <v>48.478000000000002</v>
      </c>
    </row>
    <row r="97" spans="2:4">
      <c r="B97" s="43" t="s">
        <v>373</v>
      </c>
      <c r="C97" s="39">
        <v>2586.5243099373079</v>
      </c>
      <c r="D97" s="75">
        <v>55.75</v>
      </c>
    </row>
    <row r="98" spans="2:4">
      <c r="B98" s="43" t="s">
        <v>374</v>
      </c>
      <c r="C98" s="39">
        <v>2702.9925618405118</v>
      </c>
      <c r="D98" s="75">
        <v>46.277000000000001</v>
      </c>
    </row>
    <row r="99" spans="2:4">
      <c r="B99" s="43" t="s">
        <v>375</v>
      </c>
      <c r="C99" s="39">
        <v>2742.4001168056502</v>
      </c>
      <c r="D99" s="75">
        <v>55.267000000000003</v>
      </c>
    </row>
    <row r="100" spans="2:4">
      <c r="B100" s="43" t="s">
        <v>273</v>
      </c>
      <c r="C100" s="39">
        <v>2770.7491371714273</v>
      </c>
      <c r="D100" s="75">
        <v>65.680000000000007</v>
      </c>
    </row>
    <row r="101" spans="2:4">
      <c r="B101" s="43" t="s">
        <v>376</v>
      </c>
      <c r="C101" s="39">
        <v>2778.3249248902025</v>
      </c>
      <c r="D101" s="75">
        <v>66.709999999999994</v>
      </c>
    </row>
    <row r="102" spans="2:4">
      <c r="B102" s="43" t="s">
        <v>377</v>
      </c>
      <c r="C102" s="39">
        <v>2793.7802046369402</v>
      </c>
      <c r="D102" s="75">
        <v>65.893000000000001</v>
      </c>
    </row>
    <row r="103" spans="2:4">
      <c r="B103" s="43" t="s">
        <v>378</v>
      </c>
      <c r="C103" s="39">
        <v>2830.0960948253546</v>
      </c>
      <c r="D103" s="75">
        <v>47.984999999999999</v>
      </c>
    </row>
    <row r="104" spans="2:4">
      <c r="B104" s="43" t="s">
        <v>379</v>
      </c>
      <c r="C104" s="39">
        <v>2886.3236201207988</v>
      </c>
      <c r="D104" s="75">
        <v>62.427999999999997</v>
      </c>
    </row>
    <row r="105" spans="2:4">
      <c r="B105" s="43" t="s">
        <v>380</v>
      </c>
      <c r="C105" s="39">
        <v>2922.0395159147693</v>
      </c>
      <c r="D105" s="75">
        <v>44.418999999999997</v>
      </c>
    </row>
    <row r="106" spans="2:4">
      <c r="B106" s="43" t="s">
        <v>381</v>
      </c>
      <c r="C106" s="39">
        <v>3039.2676327063427</v>
      </c>
      <c r="D106" s="75">
        <v>51.45</v>
      </c>
    </row>
    <row r="107" spans="2:4">
      <c r="B107" s="43" t="s">
        <v>382</v>
      </c>
      <c r="C107" s="39">
        <v>3070.1694082985514</v>
      </c>
      <c r="D107" s="75">
        <v>66.849999999999994</v>
      </c>
    </row>
    <row r="108" spans="2:4">
      <c r="B108" s="43" t="s">
        <v>383</v>
      </c>
      <c r="C108" s="39">
        <v>3610.8890815089349</v>
      </c>
      <c r="D108" s="75">
        <v>38.991</v>
      </c>
    </row>
    <row r="109" spans="2:4">
      <c r="B109" s="43" t="s">
        <v>384</v>
      </c>
      <c r="C109" s="39">
        <v>3701.0571769022631</v>
      </c>
      <c r="D109" s="75">
        <v>70.042000000000002</v>
      </c>
    </row>
    <row r="110" spans="2:4">
      <c r="B110" s="43" t="s">
        <v>385</v>
      </c>
      <c r="C110" s="39">
        <v>3920.2601527433767</v>
      </c>
      <c r="D110" s="75">
        <v>68</v>
      </c>
    </row>
    <row r="111" spans="2:4">
      <c r="B111" s="43" t="s">
        <v>386</v>
      </c>
      <c r="C111" s="39">
        <v>3975.3890997633343</v>
      </c>
      <c r="D111" s="75">
        <v>56.198999999999998</v>
      </c>
    </row>
    <row r="112" spans="2:4">
      <c r="B112" s="43" t="s">
        <v>272</v>
      </c>
      <c r="C112" s="39">
        <v>4189.7355158701175</v>
      </c>
      <c r="D112" s="75">
        <v>68.239999999999995</v>
      </c>
    </row>
    <row r="113" spans="2:4">
      <c r="B113" s="43" t="s">
        <v>387</v>
      </c>
      <c r="C113" s="39">
        <v>4316.0377358490568</v>
      </c>
      <c r="D113" s="75">
        <v>60.820999999999998</v>
      </c>
    </row>
    <row r="114" spans="2:4">
      <c r="B114" s="43" t="s">
        <v>388</v>
      </c>
      <c r="C114" s="39">
        <v>5053.344052766096</v>
      </c>
      <c r="D114" s="75">
        <v>67.56</v>
      </c>
    </row>
    <row r="115" spans="2:4">
      <c r="B115" s="43" t="s">
        <v>389</v>
      </c>
      <c r="C115" s="39">
        <v>5196.8169260195045</v>
      </c>
      <c r="D115" s="75">
        <v>67.349999999999994</v>
      </c>
    </row>
    <row r="116" spans="2:4">
      <c r="B116" s="43" t="s">
        <v>390</v>
      </c>
      <c r="C116" s="39">
        <v>5237.0000751803391</v>
      </c>
      <c r="D116" s="75">
        <v>64.548000000000002</v>
      </c>
    </row>
    <row r="117" spans="2:4">
      <c r="B117" s="43" t="s">
        <v>391</v>
      </c>
      <c r="C117" s="39">
        <v>5351.5818890195887</v>
      </c>
      <c r="D117" s="75">
        <v>67.105999999999995</v>
      </c>
    </row>
    <row r="118" spans="2:4">
      <c r="B118" s="43" t="s">
        <v>392</v>
      </c>
      <c r="C118" s="39">
        <v>5796.9720386510771</v>
      </c>
      <c r="D118" s="75">
        <v>68.914000000000001</v>
      </c>
    </row>
    <row r="119" spans="2:4">
      <c r="B119" s="43" t="s">
        <v>270</v>
      </c>
      <c r="C119" s="39">
        <v>6198.7878239630918</v>
      </c>
      <c r="D119" s="75">
        <v>68.44</v>
      </c>
    </row>
    <row r="120" spans="2:4">
      <c r="B120" s="43" t="s">
        <v>393</v>
      </c>
      <c r="C120" s="39">
        <v>6280.2229244599548</v>
      </c>
      <c r="D120" s="75">
        <v>68.540000000000006</v>
      </c>
    </row>
    <row r="121" spans="2:4">
      <c r="B121" s="43" t="s">
        <v>394</v>
      </c>
      <c r="C121" s="39">
        <v>6301.3789294422995</v>
      </c>
      <c r="D121" s="75">
        <v>73.430000000000007</v>
      </c>
    </row>
    <row r="122" spans="2:4">
      <c r="B122" s="43" t="s">
        <v>395</v>
      </c>
      <c r="C122" s="39">
        <v>7325.8448035977081</v>
      </c>
      <c r="D122" s="75">
        <v>72.5</v>
      </c>
    </row>
    <row r="123" spans="2:4">
      <c r="B123" s="43" t="s">
        <v>396</v>
      </c>
      <c r="C123" s="39">
        <v>7395.3593151610721</v>
      </c>
      <c r="D123" s="75">
        <v>71.92</v>
      </c>
    </row>
    <row r="124" spans="2:4">
      <c r="B124" s="43" t="s">
        <v>397</v>
      </c>
      <c r="C124" s="39">
        <v>7565.5534885898433</v>
      </c>
      <c r="D124" s="75">
        <v>72.58</v>
      </c>
    </row>
    <row r="125" spans="2:4">
      <c r="B125" s="43" t="s">
        <v>398</v>
      </c>
      <c r="C125" s="39">
        <v>7868.1348879205434</v>
      </c>
      <c r="D125" s="75">
        <v>70.14</v>
      </c>
    </row>
    <row r="126" spans="2:4">
      <c r="B126" s="43" t="s">
        <v>399</v>
      </c>
      <c r="C126" s="39">
        <v>8027.4120529429119</v>
      </c>
      <c r="D126" s="75">
        <v>70.16</v>
      </c>
    </row>
    <row r="127" spans="2:4">
      <c r="B127" s="43" t="s">
        <v>400</v>
      </c>
      <c r="C127" s="39">
        <v>8201.2511124363846</v>
      </c>
      <c r="D127" s="75">
        <v>69.989999999999995</v>
      </c>
    </row>
    <row r="128" spans="2:4">
      <c r="B128" s="43" t="s">
        <v>401</v>
      </c>
      <c r="C128" s="39">
        <v>8725.437325154202</v>
      </c>
      <c r="D128" s="75">
        <v>70.48</v>
      </c>
    </row>
    <row r="129" spans="2:4">
      <c r="B129" s="43" t="s">
        <v>402</v>
      </c>
      <c r="C129" s="39">
        <v>8749.8624503018164</v>
      </c>
      <c r="D129" s="75">
        <v>58.054000000000002</v>
      </c>
    </row>
    <row r="130" spans="2:4">
      <c r="B130" s="43" t="s">
        <v>403</v>
      </c>
      <c r="C130" s="39">
        <v>10866.867469879518</v>
      </c>
      <c r="D130" s="75">
        <v>70.06</v>
      </c>
    </row>
    <row r="131" spans="2:4">
      <c r="B131" s="44" t="s">
        <v>404</v>
      </c>
      <c r="C131" s="41">
        <v>10896.854716719601</v>
      </c>
      <c r="D131" s="76">
        <v>69.56</v>
      </c>
    </row>
    <row r="133" spans="2:4">
      <c r="B133" t="s">
        <v>406</v>
      </c>
    </row>
  </sheetData>
  <phoneticPr fontId="6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03"/>
  <sheetViews>
    <sheetView workbookViewId="0"/>
  </sheetViews>
  <sheetFormatPr defaultRowHeight="18"/>
  <cols>
    <col min="4" max="4" width="8.796875" style="49"/>
  </cols>
  <sheetData>
    <row r="2" spans="2:4">
      <c r="B2" t="s">
        <v>447</v>
      </c>
    </row>
    <row r="4" spans="2:4" s="46" customFormat="1" ht="30">
      <c r="B4" s="62"/>
      <c r="C4" s="66" t="s">
        <v>265</v>
      </c>
      <c r="D4" s="78" t="s">
        <v>409</v>
      </c>
    </row>
    <row r="5" spans="2:4">
      <c r="B5" s="40" t="s">
        <v>407</v>
      </c>
      <c r="C5" s="65" t="s">
        <v>408</v>
      </c>
      <c r="D5" s="79" t="s">
        <v>408</v>
      </c>
    </row>
    <row r="6" spans="2:4">
      <c r="B6" s="38">
        <v>1870</v>
      </c>
      <c r="C6" s="39">
        <v>993.87999999999943</v>
      </c>
      <c r="D6" s="75">
        <v>0.53</v>
      </c>
    </row>
    <row r="7" spans="2:4">
      <c r="B7" s="38">
        <v>1875</v>
      </c>
      <c r="C7" s="39">
        <v>1017.5697830401041</v>
      </c>
      <c r="D7" s="75">
        <v>0.63</v>
      </c>
    </row>
    <row r="8" spans="2:4">
      <c r="B8" s="38">
        <v>1880</v>
      </c>
      <c r="C8" s="39">
        <v>1051.8187342605611</v>
      </c>
      <c r="D8" s="75">
        <v>0.75</v>
      </c>
    </row>
    <row r="9" spans="2:4">
      <c r="B9" s="38">
        <v>1885</v>
      </c>
      <c r="C9" s="39">
        <v>1087.220422796189</v>
      </c>
      <c r="D9" s="75">
        <v>0.93</v>
      </c>
    </row>
    <row r="10" spans="2:4">
      <c r="B10" s="38">
        <v>1890</v>
      </c>
      <c r="C10" s="39">
        <v>1165.7707223335556</v>
      </c>
      <c r="D10" s="75">
        <v>1.26</v>
      </c>
    </row>
    <row r="11" spans="2:4">
      <c r="B11" s="38">
        <v>1895</v>
      </c>
      <c r="C11" s="39">
        <v>1271.5883193678455</v>
      </c>
      <c r="D11" s="75">
        <v>1.55</v>
      </c>
    </row>
    <row r="12" spans="2:4">
      <c r="B12" s="38">
        <v>1900</v>
      </c>
      <c r="C12" s="39">
        <v>1335.3777406906431</v>
      </c>
      <c r="D12" s="75">
        <v>1.85</v>
      </c>
    </row>
    <row r="13" spans="2:4">
      <c r="B13" s="38">
        <v>1905</v>
      </c>
      <c r="C13" s="39">
        <v>1327.8308334452324</v>
      </c>
      <c r="D13" s="75">
        <v>2.13</v>
      </c>
    </row>
    <row r="14" spans="2:4">
      <c r="B14" s="38">
        <v>1910</v>
      </c>
      <c r="C14" s="39">
        <v>1457.217551281688</v>
      </c>
      <c r="D14" s="75">
        <v>2.4700000000000002</v>
      </c>
    </row>
    <row r="15" spans="2:4">
      <c r="B15" s="38">
        <v>1915</v>
      </c>
      <c r="C15" s="39">
        <v>1579.9149705415366</v>
      </c>
      <c r="D15" s="75">
        <v>2.95</v>
      </c>
    </row>
    <row r="16" spans="2:4">
      <c r="B16" s="38">
        <v>1920</v>
      </c>
      <c r="C16" s="39">
        <v>1870.4165314098382</v>
      </c>
      <c r="D16" s="75">
        <v>3.92</v>
      </c>
    </row>
    <row r="17" spans="2:4">
      <c r="B17" s="38">
        <v>1925</v>
      </c>
      <c r="C17" s="39">
        <v>2147.3924310262591</v>
      </c>
      <c r="D17" s="75">
        <v>4.46</v>
      </c>
    </row>
    <row r="18" spans="2:4">
      <c r="B18" s="38">
        <v>1930</v>
      </c>
      <c r="C18" s="39">
        <v>2096.9233862697929</v>
      </c>
      <c r="D18" s="75">
        <v>4.96</v>
      </c>
    </row>
    <row r="19" spans="2:4">
      <c r="B19" s="38">
        <v>1935</v>
      </c>
      <c r="C19" s="39">
        <v>2405.8509405849404</v>
      </c>
      <c r="D19" s="75">
        <v>5.34</v>
      </c>
    </row>
    <row r="20" spans="2:4">
      <c r="B20" s="38">
        <v>1940</v>
      </c>
      <c r="C20" s="39">
        <v>3070.6908980013463</v>
      </c>
      <c r="D20" s="75">
        <v>5.66</v>
      </c>
    </row>
    <row r="21" spans="2:4">
      <c r="B21" s="38">
        <v>1945</v>
      </c>
      <c r="C21" s="39">
        <v>2313</v>
      </c>
      <c r="D21" s="75">
        <v>6.19</v>
      </c>
    </row>
    <row r="22" spans="2:4">
      <c r="B22" s="38">
        <v>1950</v>
      </c>
      <c r="C22" s="39">
        <v>2076</v>
      </c>
      <c r="D22" s="75">
        <v>6.86</v>
      </c>
    </row>
    <row r="23" spans="2:4">
      <c r="B23" s="38">
        <v>1955</v>
      </c>
      <c r="C23" s="39">
        <v>2771</v>
      </c>
      <c r="D23" s="75">
        <v>7.4</v>
      </c>
    </row>
    <row r="24" spans="2:4">
      <c r="B24" s="38">
        <v>1960</v>
      </c>
      <c r="C24" s="39">
        <v>3986</v>
      </c>
      <c r="D24" s="75">
        <v>7.77</v>
      </c>
    </row>
    <row r="25" spans="2:4">
      <c r="B25" s="38">
        <v>1965</v>
      </c>
      <c r="C25" s="39">
        <v>5934</v>
      </c>
      <c r="D25" s="75">
        <v>7.8</v>
      </c>
    </row>
    <row r="26" spans="2:4">
      <c r="B26" s="38">
        <v>1970</v>
      </c>
      <c r="C26" s="39">
        <v>9714</v>
      </c>
      <c r="D26" s="75">
        <v>8.25</v>
      </c>
    </row>
    <row r="27" spans="2:4">
      <c r="B27" s="38">
        <v>1975</v>
      </c>
      <c r="C27" s="39">
        <v>11344</v>
      </c>
      <c r="D27" s="75">
        <v>8.85</v>
      </c>
    </row>
    <row r="28" spans="2:4">
      <c r="B28" s="38">
        <v>1980</v>
      </c>
      <c r="C28" s="39">
        <v>13428</v>
      </c>
      <c r="D28" s="75">
        <v>9.6</v>
      </c>
    </row>
    <row r="29" spans="2:4">
      <c r="B29" s="38">
        <v>1985</v>
      </c>
      <c r="C29" s="39">
        <v>15331</v>
      </c>
      <c r="D29" s="75">
        <v>10.119999999999999</v>
      </c>
    </row>
    <row r="30" spans="2:4">
      <c r="B30" s="38">
        <v>1990</v>
      </c>
      <c r="C30" s="39">
        <v>18789</v>
      </c>
      <c r="D30" s="75">
        <v>10.71</v>
      </c>
    </row>
    <row r="31" spans="2:4">
      <c r="B31" s="38">
        <v>1995</v>
      </c>
      <c r="C31" s="39">
        <v>19888</v>
      </c>
      <c r="D31" s="75">
        <v>11.26</v>
      </c>
    </row>
    <row r="32" spans="2:4">
      <c r="B32" s="38">
        <v>2000</v>
      </c>
      <c r="C32" s="39">
        <v>20497</v>
      </c>
      <c r="D32" s="75">
        <v>11.77</v>
      </c>
    </row>
    <row r="33" spans="2:4">
      <c r="B33" s="38">
        <v>2005</v>
      </c>
      <c r="C33" s="39">
        <v>21592</v>
      </c>
      <c r="D33" s="75">
        <v>12.12</v>
      </c>
    </row>
    <row r="34" spans="2:4">
      <c r="B34" s="40">
        <v>2010</v>
      </c>
      <c r="C34" s="41">
        <v>21990</v>
      </c>
      <c r="D34" s="76">
        <v>12.44</v>
      </c>
    </row>
    <row r="38" spans="2:4" ht="30">
      <c r="B38" s="62"/>
      <c r="C38" s="63" t="s">
        <v>265</v>
      </c>
      <c r="D38" s="78" t="s">
        <v>409</v>
      </c>
    </row>
    <row r="39" spans="2:4">
      <c r="B39" s="40" t="s">
        <v>26</v>
      </c>
      <c r="C39" s="72" t="s">
        <v>41</v>
      </c>
      <c r="D39" s="79" t="s">
        <v>41</v>
      </c>
    </row>
    <row r="40" spans="2:4">
      <c r="B40" s="38">
        <v>1870</v>
      </c>
      <c r="C40" s="39">
        <v>3190.4340127388537</v>
      </c>
      <c r="D40" s="75">
        <v>0.92</v>
      </c>
    </row>
    <row r="41" spans="2:4">
      <c r="B41" s="38">
        <v>1875</v>
      </c>
      <c r="C41" s="39">
        <v>3433.6683821066422</v>
      </c>
      <c r="D41" s="75">
        <v>0.98</v>
      </c>
    </row>
    <row r="42" spans="2:4">
      <c r="B42" s="38">
        <v>1880</v>
      </c>
      <c r="C42" s="39">
        <v>3477.3199318372181</v>
      </c>
      <c r="D42" s="75">
        <v>1.1499999999999999</v>
      </c>
    </row>
    <row r="43" spans="2:4">
      <c r="B43" s="38">
        <v>1885</v>
      </c>
      <c r="C43" s="39">
        <v>3573.6807996668053</v>
      </c>
      <c r="D43" s="75">
        <v>1.4</v>
      </c>
    </row>
    <row r="44" spans="2:4">
      <c r="B44" s="38">
        <v>1890</v>
      </c>
      <c r="C44" s="39">
        <v>4008.7886354541815</v>
      </c>
      <c r="D44" s="75">
        <v>1.81</v>
      </c>
    </row>
    <row r="45" spans="2:4">
      <c r="B45" s="38">
        <v>1895</v>
      </c>
      <c r="C45" s="39">
        <v>4117.7007725453204</v>
      </c>
      <c r="D45" s="75">
        <v>2.16</v>
      </c>
    </row>
    <row r="46" spans="2:4">
      <c r="B46" s="38">
        <v>1900</v>
      </c>
      <c r="C46" s="39">
        <v>4491.8142145547308</v>
      </c>
      <c r="D46" s="75">
        <v>2.5499999999999998</v>
      </c>
    </row>
    <row r="47" spans="2:4">
      <c r="B47" s="38">
        <v>1905</v>
      </c>
      <c r="C47" s="39">
        <v>4520.47579162886</v>
      </c>
      <c r="D47" s="75">
        <v>3.11</v>
      </c>
    </row>
    <row r="48" spans="2:4">
      <c r="B48" s="38">
        <v>1910</v>
      </c>
      <c r="C48" s="39">
        <v>4610.7800338409479</v>
      </c>
      <c r="D48" s="75">
        <v>3.64</v>
      </c>
    </row>
    <row r="49" spans="2:4">
      <c r="B49" s="38">
        <v>1915</v>
      </c>
      <c r="C49" s="39">
        <v>5288.2658178679321</v>
      </c>
      <c r="D49" s="75">
        <v>4.08</v>
      </c>
    </row>
    <row r="50" spans="2:4">
      <c r="B50" s="38">
        <v>1920</v>
      </c>
      <c r="C50" s="39">
        <v>4547.9136285000313</v>
      </c>
      <c r="D50" s="75">
        <v>4.49</v>
      </c>
    </row>
    <row r="51" spans="2:4">
      <c r="B51" s="38">
        <v>1925</v>
      </c>
      <c r="C51" s="39">
        <v>5144.4944628154199</v>
      </c>
      <c r="D51" s="75">
        <v>4.93</v>
      </c>
    </row>
    <row r="52" spans="2:4">
      <c r="B52" s="38">
        <v>1930</v>
      </c>
      <c r="C52" s="39">
        <v>5440.8624689312337</v>
      </c>
      <c r="D52" s="75">
        <v>5.42</v>
      </c>
    </row>
    <row r="53" spans="2:4">
      <c r="B53" s="38">
        <v>1935</v>
      </c>
      <c r="C53" s="39">
        <v>5799.0052914568578</v>
      </c>
      <c r="D53" s="75">
        <v>5.94</v>
      </c>
    </row>
    <row r="54" spans="2:4">
      <c r="B54" s="38">
        <v>1940</v>
      </c>
      <c r="C54" s="39">
        <v>6856.0049765686554</v>
      </c>
      <c r="D54" s="75">
        <v>6.24</v>
      </c>
    </row>
    <row r="55" spans="2:4">
      <c r="B55" s="38">
        <v>1945</v>
      </c>
      <c r="C55" s="39">
        <v>7056.1345614249112</v>
      </c>
      <c r="D55" s="75">
        <v>6.46</v>
      </c>
    </row>
    <row r="56" spans="2:4">
      <c r="B56" s="38">
        <v>1950</v>
      </c>
      <c r="C56" s="39">
        <v>6939.3739900652345</v>
      </c>
      <c r="D56" s="75">
        <v>6.49</v>
      </c>
    </row>
    <row r="57" spans="2:4">
      <c r="B57" s="38">
        <v>1955</v>
      </c>
      <c r="C57" s="39">
        <v>7868.1348879205434</v>
      </c>
      <c r="D57" s="75">
        <v>6.73</v>
      </c>
    </row>
    <row r="58" spans="2:4">
      <c r="B58" s="38">
        <v>1960</v>
      </c>
      <c r="C58" s="39">
        <v>8645.2302757198504</v>
      </c>
      <c r="D58" s="75">
        <v>7.01</v>
      </c>
    </row>
    <row r="59" spans="2:4">
      <c r="B59" s="38">
        <v>1965</v>
      </c>
      <c r="C59" s="39">
        <v>9751.5363385464589</v>
      </c>
      <c r="D59" s="75">
        <v>7.65</v>
      </c>
    </row>
    <row r="60" spans="2:4">
      <c r="B60" s="38">
        <v>1970</v>
      </c>
      <c r="C60" s="39">
        <v>10767.471958584987</v>
      </c>
      <c r="D60" s="75">
        <v>8.06</v>
      </c>
    </row>
    <row r="61" spans="2:4">
      <c r="B61" s="38">
        <v>1975</v>
      </c>
      <c r="C61" s="39">
        <v>11847.087076403095</v>
      </c>
      <c r="D61" s="75">
        <v>8.39</v>
      </c>
    </row>
    <row r="62" spans="2:4">
      <c r="B62" s="38">
        <v>1980</v>
      </c>
      <c r="C62" s="39">
        <v>12931.49128103136</v>
      </c>
      <c r="D62" s="75">
        <v>8.52</v>
      </c>
    </row>
    <row r="63" spans="2:4">
      <c r="B63" s="38">
        <v>1985</v>
      </c>
      <c r="C63" s="39">
        <v>14164.54610577419</v>
      </c>
      <c r="D63" s="75">
        <v>8.76</v>
      </c>
    </row>
    <row r="64" spans="2:4">
      <c r="B64" s="38">
        <v>1990</v>
      </c>
      <c r="C64" s="39">
        <v>16429.911584495658</v>
      </c>
      <c r="D64" s="75">
        <v>9.2799999999999994</v>
      </c>
    </row>
    <row r="65" spans="2:4">
      <c r="B65" s="38">
        <v>1995</v>
      </c>
      <c r="C65" s="39">
        <v>17585.527396276437</v>
      </c>
      <c r="D65" s="75">
        <v>9.67</v>
      </c>
    </row>
    <row r="66" spans="2:4">
      <c r="B66" s="38">
        <v>2000</v>
      </c>
      <c r="C66" s="39">
        <v>21045.720019775421</v>
      </c>
      <c r="D66" s="75">
        <v>9.9700000000000006</v>
      </c>
    </row>
    <row r="67" spans="2:4">
      <c r="B67" s="38">
        <v>2005</v>
      </c>
      <c r="C67" s="39">
        <v>23810.431674391606</v>
      </c>
      <c r="D67" s="75">
        <v>11.57</v>
      </c>
    </row>
    <row r="68" spans="2:4">
      <c r="B68" s="40">
        <v>2010</v>
      </c>
      <c r="C68" s="41">
        <v>23777.155757682725</v>
      </c>
      <c r="D68" s="76">
        <v>12.46</v>
      </c>
    </row>
    <row r="72" spans="2:4" ht="30">
      <c r="B72" s="62"/>
      <c r="C72" s="63" t="s">
        <v>265</v>
      </c>
      <c r="D72" s="78" t="s">
        <v>409</v>
      </c>
    </row>
    <row r="73" spans="2:4">
      <c r="B73" s="40" t="s">
        <v>26</v>
      </c>
      <c r="C73" s="72" t="s">
        <v>42</v>
      </c>
      <c r="D73" s="79" t="s">
        <v>42</v>
      </c>
    </row>
    <row r="74" spans="2:4">
      <c r="B74" s="38">
        <v>1870</v>
      </c>
      <c r="C74" s="39">
        <v>2444.6436654277486</v>
      </c>
      <c r="D74" s="75">
        <v>4.26</v>
      </c>
    </row>
    <row r="75" spans="2:4">
      <c r="B75" s="38">
        <v>1875</v>
      </c>
      <c r="C75" s="39">
        <v>2598.5854790584594</v>
      </c>
      <c r="D75" s="75">
        <v>4.57</v>
      </c>
    </row>
    <row r="76" spans="2:4">
      <c r="B76" s="38">
        <v>1880</v>
      </c>
      <c r="C76" s="39">
        <v>3183.9549724523363</v>
      </c>
      <c r="D76" s="75">
        <v>4.8899999999999997</v>
      </c>
    </row>
    <row r="77" spans="2:4">
      <c r="B77" s="38">
        <v>1885</v>
      </c>
      <c r="C77" s="39">
        <v>3269.9590358480282</v>
      </c>
      <c r="D77" s="75">
        <v>5.17</v>
      </c>
    </row>
    <row r="78" spans="2:4">
      <c r="B78" s="38">
        <v>1890</v>
      </c>
      <c r="C78" s="39">
        <v>3391.898281254937</v>
      </c>
      <c r="D78" s="75">
        <v>5.55</v>
      </c>
    </row>
    <row r="79" spans="2:4">
      <c r="B79" s="38">
        <v>1895</v>
      </c>
      <c r="C79" s="39">
        <v>3644.2203547551221</v>
      </c>
      <c r="D79" s="75">
        <v>5.93</v>
      </c>
    </row>
    <row r="80" spans="2:4">
      <c r="B80" s="38">
        <v>1900</v>
      </c>
      <c r="C80" s="39">
        <v>4090.7872916966658</v>
      </c>
      <c r="D80" s="75">
        <v>6.38</v>
      </c>
    </row>
    <row r="81" spans="2:4">
      <c r="B81" s="38">
        <v>1905</v>
      </c>
      <c r="C81" s="39">
        <v>4642.1638917608461</v>
      </c>
      <c r="D81" s="75">
        <v>6.72</v>
      </c>
    </row>
    <row r="82" spans="2:4">
      <c r="B82" s="38">
        <v>1910</v>
      </c>
      <c r="C82" s="39">
        <v>4963.7357034290217</v>
      </c>
      <c r="D82" s="75">
        <v>6.76</v>
      </c>
    </row>
    <row r="83" spans="2:4">
      <c r="B83" s="38">
        <v>1915</v>
      </c>
      <c r="C83" s="39">
        <v>4864.1926174696109</v>
      </c>
      <c r="D83" s="75">
        <v>6.97</v>
      </c>
    </row>
    <row r="84" spans="2:4">
      <c r="B84" s="38">
        <v>1920</v>
      </c>
      <c r="C84" s="39">
        <v>5552.3273640778061</v>
      </c>
      <c r="D84" s="75">
        <v>7.2</v>
      </c>
    </row>
    <row r="85" spans="2:4">
      <c r="B85" s="38">
        <v>1925</v>
      </c>
      <c r="C85" s="39">
        <v>6282.4188710398676</v>
      </c>
      <c r="D85" s="75">
        <v>7.56</v>
      </c>
    </row>
    <row r="86" spans="2:4">
      <c r="B86" s="38">
        <v>1930</v>
      </c>
      <c r="C86" s="39">
        <v>6212.7127066015455</v>
      </c>
      <c r="D86" s="75">
        <v>7.9</v>
      </c>
    </row>
    <row r="87" spans="2:4">
      <c r="B87" s="38">
        <v>1935</v>
      </c>
      <c r="C87" s="39">
        <v>5466.8379464879281</v>
      </c>
      <c r="D87" s="75">
        <v>8.34</v>
      </c>
    </row>
    <row r="88" spans="2:4">
      <c r="B88" s="38">
        <v>1940</v>
      </c>
      <c r="C88" s="39">
        <v>7009.637212844078</v>
      </c>
      <c r="D88" s="75">
        <v>8.68</v>
      </c>
    </row>
    <row r="89" spans="2:4">
      <c r="B89" s="38">
        <v>1945</v>
      </c>
      <c r="C89" s="39">
        <v>11708.647557555134</v>
      </c>
      <c r="D89" s="75">
        <v>8.93</v>
      </c>
    </row>
    <row r="90" spans="2:4">
      <c r="B90" s="38">
        <v>1950</v>
      </c>
      <c r="C90" s="39">
        <v>9561.3478600652797</v>
      </c>
      <c r="D90" s="75">
        <v>8.74</v>
      </c>
    </row>
    <row r="91" spans="2:4">
      <c r="B91" s="38">
        <v>1955</v>
      </c>
      <c r="C91" s="39">
        <v>10896.854716719601</v>
      </c>
      <c r="D91" s="75">
        <v>9.14</v>
      </c>
    </row>
    <row r="92" spans="2:4">
      <c r="B92" s="38">
        <v>1960</v>
      </c>
      <c r="C92" s="39">
        <v>11328.475516269904</v>
      </c>
      <c r="D92" s="75">
        <v>9.6300000000000008</v>
      </c>
    </row>
    <row r="93" spans="2:4">
      <c r="B93" s="38">
        <v>1965</v>
      </c>
      <c r="C93" s="39">
        <v>13418.701718450051</v>
      </c>
      <c r="D93" s="75">
        <v>10.42</v>
      </c>
    </row>
    <row r="94" spans="2:4">
      <c r="B94" s="38">
        <v>1970</v>
      </c>
      <c r="C94" s="39">
        <v>15029.846087821626</v>
      </c>
      <c r="D94" s="75">
        <v>11.1</v>
      </c>
    </row>
    <row r="95" spans="2:4">
      <c r="B95" s="38">
        <v>1975</v>
      </c>
      <c r="C95" s="39">
        <v>16283.632676306759</v>
      </c>
      <c r="D95" s="75">
        <v>11.73</v>
      </c>
    </row>
    <row r="96" spans="2:4">
      <c r="B96" s="38">
        <v>1980</v>
      </c>
      <c r="C96" s="39">
        <v>18577.36665413365</v>
      </c>
      <c r="D96" s="75">
        <v>12.28</v>
      </c>
    </row>
    <row r="97" spans="2:4">
      <c r="B97" s="38">
        <v>1985</v>
      </c>
      <c r="C97" s="39">
        <v>20717.322960076497</v>
      </c>
      <c r="D97" s="75">
        <v>12.35</v>
      </c>
    </row>
    <row r="98" spans="2:4">
      <c r="B98" s="38">
        <v>1990</v>
      </c>
      <c r="C98" s="39">
        <v>23200.560312401587</v>
      </c>
      <c r="D98" s="75">
        <v>12.55</v>
      </c>
    </row>
    <row r="99" spans="2:4">
      <c r="B99" s="38">
        <v>1995</v>
      </c>
      <c r="C99" s="39">
        <v>24637.329856251428</v>
      </c>
      <c r="D99" s="75">
        <v>12.83</v>
      </c>
    </row>
    <row r="100" spans="2:4">
      <c r="B100" s="38">
        <v>2000</v>
      </c>
      <c r="C100" s="39">
        <v>28701.934318309348</v>
      </c>
      <c r="D100" s="75">
        <v>13.1</v>
      </c>
    </row>
    <row r="101" spans="2:4">
      <c r="B101" s="38">
        <v>2005</v>
      </c>
      <c r="C101" s="39">
        <v>30841.645496424466</v>
      </c>
      <c r="D101" s="75">
        <v>13.01</v>
      </c>
    </row>
    <row r="102" spans="2:4">
      <c r="B102" s="40">
        <v>2010</v>
      </c>
      <c r="C102" s="41">
        <v>30491.34438076369</v>
      </c>
      <c r="D102" s="76">
        <v>13.24</v>
      </c>
    </row>
    <row r="106" spans="2:4" ht="30">
      <c r="B106" s="62"/>
      <c r="C106" s="63" t="s">
        <v>265</v>
      </c>
      <c r="D106" s="78" t="s">
        <v>409</v>
      </c>
    </row>
    <row r="107" spans="2:4">
      <c r="B107" s="40" t="s">
        <v>26</v>
      </c>
      <c r="C107" s="72" t="s">
        <v>43</v>
      </c>
      <c r="D107" s="79" t="s">
        <v>43</v>
      </c>
    </row>
    <row r="108" spans="2:4">
      <c r="B108" s="38">
        <v>1870</v>
      </c>
      <c r="C108" s="39">
        <v>530</v>
      </c>
      <c r="D108" s="75">
        <v>0.01</v>
      </c>
    </row>
    <row r="109" spans="2:4">
      <c r="B109" s="38">
        <v>1875</v>
      </c>
      <c r="C109" s="39">
        <v>532.59858929305062</v>
      </c>
      <c r="D109" s="75">
        <v>0.01</v>
      </c>
    </row>
    <row r="110" spans="2:4">
      <c r="B110" s="38">
        <v>1880</v>
      </c>
      <c r="C110" s="39">
        <v>535.20991946593892</v>
      </c>
      <c r="D110" s="75">
        <v>0.01</v>
      </c>
    </row>
    <row r="111" spans="2:4">
      <c r="B111" s="38">
        <v>1885</v>
      </c>
      <c r="C111" s="39">
        <v>537.83405298718174</v>
      </c>
      <c r="D111" s="75">
        <v>0.01</v>
      </c>
    </row>
    <row r="112" spans="2:4">
      <c r="B112" s="38">
        <v>1890</v>
      </c>
      <c r="C112" s="39">
        <v>540.47105263157891</v>
      </c>
      <c r="D112" s="75">
        <v>0.01</v>
      </c>
    </row>
    <row r="113" spans="2:4">
      <c r="B113" s="38">
        <v>1895</v>
      </c>
      <c r="C113" s="39">
        <v>542.92246687669262</v>
      </c>
      <c r="D113" s="75">
        <v>0.01</v>
      </c>
    </row>
    <row r="114" spans="2:4">
      <c r="B114" s="38">
        <v>1900</v>
      </c>
      <c r="C114" s="39">
        <v>545.38499999999999</v>
      </c>
      <c r="D114" s="75">
        <v>0.02</v>
      </c>
    </row>
    <row r="115" spans="2:4">
      <c r="B115" s="38">
        <v>1905</v>
      </c>
      <c r="C115" s="39">
        <v>548.03306829373582</v>
      </c>
      <c r="D115" s="75">
        <v>0.02</v>
      </c>
    </row>
    <row r="116" spans="2:4">
      <c r="B116" s="38">
        <v>1910</v>
      </c>
      <c r="C116" s="39">
        <v>550.6939940472264</v>
      </c>
      <c r="D116" s="75">
        <v>0.04</v>
      </c>
    </row>
    <row r="117" spans="2:4">
      <c r="B117" s="38">
        <v>1915</v>
      </c>
      <c r="C117" s="39">
        <v>553.56169445395085</v>
      </c>
      <c r="D117" s="75">
        <v>0.06</v>
      </c>
    </row>
    <row r="118" spans="2:4">
      <c r="B118" s="38">
        <v>1920</v>
      </c>
      <c r="C118" s="39">
        <v>556.73675258857952</v>
      </c>
      <c r="D118" s="75">
        <v>0.08</v>
      </c>
    </row>
    <row r="119" spans="2:4">
      <c r="B119" s="38">
        <v>1925</v>
      </c>
      <c r="C119" s="39">
        <v>559.93002187159357</v>
      </c>
      <c r="D119" s="75">
        <v>0.16</v>
      </c>
    </row>
    <row r="120" spans="2:4">
      <c r="B120" s="38">
        <v>1930</v>
      </c>
      <c r="C120" s="39">
        <v>567.62167689161561</v>
      </c>
      <c r="D120" s="75">
        <v>0.26</v>
      </c>
    </row>
    <row r="121" spans="2:4">
      <c r="B121" s="38">
        <v>1935</v>
      </c>
      <c r="C121" s="39">
        <v>564.82786190954937</v>
      </c>
      <c r="D121" s="75">
        <v>0.36</v>
      </c>
    </row>
    <row r="122" spans="2:4">
      <c r="B122" s="38">
        <v>1950</v>
      </c>
      <c r="C122" s="39">
        <v>448.02172581220339</v>
      </c>
      <c r="D122" s="75">
        <v>1.79</v>
      </c>
    </row>
    <row r="123" spans="2:4">
      <c r="B123" s="38">
        <v>1955</v>
      </c>
      <c r="C123" s="39">
        <v>576.5302182681487</v>
      </c>
      <c r="D123" s="75">
        <v>2.1800000000000002</v>
      </c>
    </row>
    <row r="124" spans="2:4">
      <c r="B124" s="38">
        <v>1960</v>
      </c>
      <c r="C124" s="39">
        <v>662.14040505494177</v>
      </c>
      <c r="D124" s="75">
        <v>2.8</v>
      </c>
    </row>
    <row r="125" spans="2:4">
      <c r="B125" s="38">
        <v>1965</v>
      </c>
      <c r="C125" s="39">
        <v>701.59329404280015</v>
      </c>
      <c r="D125" s="75">
        <v>3.4</v>
      </c>
    </row>
    <row r="126" spans="2:4">
      <c r="B126" s="38">
        <v>1970</v>
      </c>
      <c r="C126" s="39">
        <v>778.35185716991623</v>
      </c>
      <c r="D126" s="75">
        <v>4.16</v>
      </c>
    </row>
    <row r="127" spans="2:4">
      <c r="B127" s="38">
        <v>1975</v>
      </c>
      <c r="C127" s="39">
        <v>871.18109548829921</v>
      </c>
      <c r="D127" s="75">
        <v>4.83</v>
      </c>
    </row>
    <row r="128" spans="2:4">
      <c r="B128" s="38">
        <v>1980</v>
      </c>
      <c r="C128" s="39">
        <v>1061.0526530341865</v>
      </c>
      <c r="D128" s="75">
        <v>5.74</v>
      </c>
    </row>
    <row r="129" spans="2:4">
      <c r="B129" s="38">
        <v>1985</v>
      </c>
      <c r="C129" s="39">
        <v>1519.1534099558532</v>
      </c>
      <c r="D129" s="75">
        <v>6.16</v>
      </c>
    </row>
    <row r="130" spans="2:4">
      <c r="B130" s="38">
        <v>1990</v>
      </c>
      <c r="C130" s="39">
        <v>1870.9302888956424</v>
      </c>
      <c r="D130" s="75">
        <v>6.45</v>
      </c>
    </row>
    <row r="131" spans="2:4">
      <c r="B131" s="38">
        <v>1995</v>
      </c>
      <c r="C131" s="39">
        <v>2863.4848176751557</v>
      </c>
      <c r="D131" s="75">
        <v>7.17</v>
      </c>
    </row>
    <row r="132" spans="2:4">
      <c r="B132" s="38">
        <v>2000</v>
      </c>
      <c r="C132" s="39">
        <v>3420.8657223526802</v>
      </c>
      <c r="D132" s="75">
        <v>7.79</v>
      </c>
    </row>
    <row r="133" spans="2:4">
      <c r="B133" s="38">
        <v>2005</v>
      </c>
      <c r="C133" s="39">
        <v>5575.3727794311662</v>
      </c>
      <c r="D133" s="75">
        <v>8.02</v>
      </c>
    </row>
    <row r="134" spans="2:4">
      <c r="B134" s="40">
        <v>2010</v>
      </c>
      <c r="C134" s="41">
        <v>8031.944674384381</v>
      </c>
      <c r="D134" s="76">
        <v>8.25</v>
      </c>
    </row>
    <row r="138" spans="2:4" ht="30">
      <c r="B138" s="77"/>
      <c r="C138" s="63" t="s">
        <v>265</v>
      </c>
      <c r="D138" s="78" t="s">
        <v>409</v>
      </c>
    </row>
    <row r="139" spans="2:4">
      <c r="B139" s="44" t="s">
        <v>26</v>
      </c>
      <c r="C139" s="72" t="s">
        <v>35</v>
      </c>
      <c r="D139" s="79" t="s">
        <v>35</v>
      </c>
    </row>
    <row r="140" spans="2:4">
      <c r="B140" s="43">
        <v>1870</v>
      </c>
      <c r="C140" s="39">
        <v>526.19999999999959</v>
      </c>
      <c r="D140" s="75">
        <v>0.03</v>
      </c>
    </row>
    <row r="141" spans="2:4">
      <c r="B141" s="43">
        <v>1875</v>
      </c>
      <c r="C141" s="39">
        <v>533.69230769230762</v>
      </c>
      <c r="D141" s="75">
        <v>0.03</v>
      </c>
    </row>
    <row r="142" spans="2:4">
      <c r="B142" s="43">
        <v>1880</v>
      </c>
      <c r="C142" s="39">
        <v>543.30769230769215</v>
      </c>
      <c r="D142" s="75">
        <v>0.04</v>
      </c>
    </row>
    <row r="143" spans="2:4">
      <c r="B143" s="43">
        <v>1885</v>
      </c>
      <c r="C143" s="39">
        <v>566.72968427803812</v>
      </c>
      <c r="D143" s="75">
        <v>0.06</v>
      </c>
    </row>
    <row r="144" spans="2:4">
      <c r="B144" s="43">
        <v>1890</v>
      </c>
      <c r="C144" s="39">
        <v>584.14095971047038</v>
      </c>
      <c r="D144" s="75">
        <v>0.1</v>
      </c>
    </row>
    <row r="145" spans="2:4">
      <c r="B145" s="43">
        <v>1895</v>
      </c>
      <c r="C145" s="39">
        <v>576.82980443322504</v>
      </c>
      <c r="D145" s="75">
        <v>0.13</v>
      </c>
    </row>
    <row r="146" spans="2:4">
      <c r="B146" s="43">
        <v>1900</v>
      </c>
      <c r="C146" s="39">
        <v>599.17750439367308</v>
      </c>
      <c r="D146" s="75">
        <v>0.16</v>
      </c>
    </row>
    <row r="147" spans="2:4">
      <c r="B147" s="43">
        <v>1905</v>
      </c>
      <c r="C147" s="39">
        <v>642.98329355608598</v>
      </c>
      <c r="D147" s="75">
        <v>0.24</v>
      </c>
    </row>
    <row r="148" spans="2:4">
      <c r="B148" s="43">
        <v>1910</v>
      </c>
      <c r="C148" s="39">
        <v>696.58722277391598</v>
      </c>
      <c r="D148" s="75">
        <v>0.32</v>
      </c>
    </row>
    <row r="149" spans="2:4">
      <c r="B149" s="43">
        <v>1915</v>
      </c>
      <c r="C149" s="39">
        <v>690.69690992767914</v>
      </c>
      <c r="D149" s="75">
        <v>0.41</v>
      </c>
    </row>
    <row r="150" spans="2:4">
      <c r="B150" s="43">
        <v>1920</v>
      </c>
      <c r="C150" s="39">
        <v>634.98363874345557</v>
      </c>
      <c r="D150" s="75">
        <v>0.52</v>
      </c>
    </row>
    <row r="151" spans="2:4">
      <c r="B151" s="43">
        <v>1925</v>
      </c>
      <c r="C151" s="39">
        <v>698.265082838387</v>
      </c>
      <c r="D151" s="75">
        <v>0.61</v>
      </c>
    </row>
    <row r="152" spans="2:4">
      <c r="B152" s="43">
        <v>1930</v>
      </c>
      <c r="C152" s="39">
        <v>725.61533888228303</v>
      </c>
      <c r="D152" s="75">
        <v>0.72</v>
      </c>
    </row>
    <row r="153" spans="2:4">
      <c r="B153" s="43">
        <v>1935</v>
      </c>
      <c r="C153" s="39">
        <v>680.42429284525781</v>
      </c>
      <c r="D153" s="75">
        <v>0.81</v>
      </c>
    </row>
    <row r="154" spans="2:4">
      <c r="B154" s="43">
        <v>1940</v>
      </c>
      <c r="C154" s="39">
        <v>686.28490175801448</v>
      </c>
      <c r="D154" s="75">
        <v>0.88</v>
      </c>
    </row>
    <row r="155" spans="2:4">
      <c r="B155" s="43">
        <v>1945</v>
      </c>
      <c r="C155" s="39">
        <v>663.99366471734891</v>
      </c>
      <c r="D155" s="75">
        <v>0.96</v>
      </c>
    </row>
    <row r="156" spans="2:4">
      <c r="B156" s="43">
        <v>1950</v>
      </c>
      <c r="C156" s="39">
        <v>619.00278551532028</v>
      </c>
      <c r="D156" s="75">
        <v>1.02</v>
      </c>
    </row>
    <row r="157" spans="2:4">
      <c r="B157" s="43">
        <v>1955</v>
      </c>
      <c r="C157" s="39">
        <v>675.64122137404581</v>
      </c>
      <c r="D157" s="75">
        <v>1.08</v>
      </c>
    </row>
    <row r="158" spans="2:4">
      <c r="B158" s="43">
        <v>1960</v>
      </c>
      <c r="C158" s="39">
        <v>753.24884792626722</v>
      </c>
      <c r="D158" s="75">
        <v>1.1599999999999999</v>
      </c>
    </row>
    <row r="159" spans="2:4">
      <c r="B159" s="43">
        <v>1965</v>
      </c>
      <c r="C159" s="39">
        <v>770.75051546391751</v>
      </c>
      <c r="D159" s="75">
        <v>1.33</v>
      </c>
    </row>
    <row r="160" spans="2:4">
      <c r="B160" s="43">
        <v>1970</v>
      </c>
      <c r="C160" s="39">
        <v>867.992606284658</v>
      </c>
      <c r="D160" s="75">
        <v>1.65</v>
      </c>
    </row>
    <row r="161" spans="2:4">
      <c r="B161" s="43">
        <v>1975</v>
      </c>
      <c r="C161" s="39">
        <v>897.33607907742999</v>
      </c>
      <c r="D161" s="75">
        <v>2.09</v>
      </c>
    </row>
    <row r="162" spans="2:4">
      <c r="B162" s="43">
        <v>1980</v>
      </c>
      <c r="C162" s="39">
        <v>938.44182621502216</v>
      </c>
      <c r="D162" s="75">
        <v>2.46</v>
      </c>
    </row>
    <row r="163" spans="2:4">
      <c r="B163" s="43">
        <v>1985</v>
      </c>
      <c r="C163" s="39">
        <v>1078.6013245033112</v>
      </c>
      <c r="D163" s="75">
        <v>3.03</v>
      </c>
    </row>
    <row r="164" spans="2:4">
      <c r="B164" s="43">
        <v>1990</v>
      </c>
      <c r="C164" s="39">
        <v>1308.8200238379022</v>
      </c>
      <c r="D164" s="75">
        <v>3.56</v>
      </c>
    </row>
    <row r="165" spans="2:4">
      <c r="B165" s="43">
        <v>1995</v>
      </c>
      <c r="C165" s="39">
        <v>1542.5449784913901</v>
      </c>
      <c r="D165" s="75">
        <v>4.3</v>
      </c>
    </row>
    <row r="166" spans="2:4">
      <c r="B166" s="43">
        <v>2000</v>
      </c>
      <c r="C166" s="39">
        <v>1882.3768379204162</v>
      </c>
      <c r="D166" s="75">
        <v>5.3</v>
      </c>
    </row>
    <row r="167" spans="2:4">
      <c r="B167" s="43">
        <v>2005</v>
      </c>
      <c r="C167" s="39">
        <v>2423.7881402351759</v>
      </c>
      <c r="D167" s="75">
        <v>5.94</v>
      </c>
    </row>
    <row r="168" spans="2:4">
      <c r="B168" s="44">
        <v>2010</v>
      </c>
      <c r="C168" s="41">
        <v>3371.6009977016383</v>
      </c>
      <c r="D168" s="76">
        <v>6.59</v>
      </c>
    </row>
    <row r="172" spans="2:4" ht="30">
      <c r="B172" s="62"/>
      <c r="C172" s="63" t="s">
        <v>265</v>
      </c>
      <c r="D172" s="78" t="s">
        <v>409</v>
      </c>
    </row>
    <row r="173" spans="2:4" ht="45">
      <c r="B173" s="40" t="s">
        <v>26</v>
      </c>
      <c r="C173" s="68" t="s">
        <v>61</v>
      </c>
      <c r="D173" s="80" t="s">
        <v>61</v>
      </c>
    </row>
    <row r="174" spans="2:4">
      <c r="B174" s="38">
        <v>1870</v>
      </c>
      <c r="C174" s="39">
        <v>448.37868729557755</v>
      </c>
      <c r="D174" s="75">
        <v>0.01</v>
      </c>
    </row>
    <row r="175" spans="2:4">
      <c r="B175" s="38">
        <v>1875</v>
      </c>
      <c r="C175" s="39">
        <v>465.06779841377232</v>
      </c>
      <c r="D175" s="75">
        <v>0.01</v>
      </c>
    </row>
    <row r="176" spans="2:4">
      <c r="B176" s="38">
        <v>1880</v>
      </c>
      <c r="C176" s="39">
        <v>482.37809523460459</v>
      </c>
      <c r="D176" s="75">
        <v>0.01</v>
      </c>
    </row>
    <row r="177" spans="2:4">
      <c r="B177" s="38">
        <v>1885</v>
      </c>
      <c r="C177" s="39">
        <v>500.33269892219357</v>
      </c>
      <c r="D177" s="75">
        <v>0.01</v>
      </c>
    </row>
    <row r="178" spans="2:4">
      <c r="B178" s="38">
        <v>1890</v>
      </c>
      <c r="C178" s="39">
        <v>518.9555912339199</v>
      </c>
      <c r="D178" s="75">
        <v>0.01</v>
      </c>
    </row>
    <row r="179" spans="2:4">
      <c r="B179" s="38">
        <v>1895</v>
      </c>
      <c r="C179" s="39">
        <v>538.27164655258389</v>
      </c>
      <c r="D179" s="75">
        <v>0.01</v>
      </c>
    </row>
    <row r="180" spans="2:4">
      <c r="B180" s="38">
        <v>1900</v>
      </c>
      <c r="C180" s="39">
        <v>558.30666511083177</v>
      </c>
      <c r="D180" s="75">
        <v>0.3</v>
      </c>
    </row>
    <row r="181" spans="2:4">
      <c r="B181" s="38">
        <v>1905</v>
      </c>
      <c r="C181" s="39">
        <v>579.08740745222917</v>
      </c>
      <c r="D181" s="75">
        <v>0.6</v>
      </c>
    </row>
    <row r="182" spans="2:4">
      <c r="B182" s="38">
        <v>1910</v>
      </c>
      <c r="C182" s="39">
        <v>600.6416301750113</v>
      </c>
      <c r="D182" s="75">
        <v>0.82</v>
      </c>
    </row>
    <row r="183" spans="2:4">
      <c r="B183" s="38">
        <v>1915</v>
      </c>
      <c r="C183" s="39">
        <v>622.40116506898926</v>
      </c>
      <c r="D183" s="75">
        <v>1.46</v>
      </c>
    </row>
    <row r="184" spans="2:4">
      <c r="B184" s="38">
        <v>1920</v>
      </c>
      <c r="C184" s="39">
        <v>614.73841028923073</v>
      </c>
      <c r="D184" s="75">
        <v>1.96</v>
      </c>
    </row>
    <row r="185" spans="2:4">
      <c r="B185" s="38">
        <v>1925</v>
      </c>
      <c r="C185" s="39">
        <v>706.52327051118516</v>
      </c>
      <c r="D185" s="75">
        <v>2.37</v>
      </c>
    </row>
    <row r="186" spans="2:4">
      <c r="B186" s="38">
        <v>1930</v>
      </c>
      <c r="C186" s="39">
        <v>770.34011482267806</v>
      </c>
      <c r="D186" s="75">
        <v>2.8</v>
      </c>
    </row>
    <row r="187" spans="2:4">
      <c r="B187" s="38">
        <v>1935</v>
      </c>
      <c r="C187" s="39">
        <v>859.30666766360321</v>
      </c>
      <c r="D187" s="75">
        <v>3.24</v>
      </c>
    </row>
    <row r="188" spans="2:4">
      <c r="B188" s="38">
        <v>1940</v>
      </c>
      <c r="C188" s="39">
        <v>955.970842895126</v>
      </c>
      <c r="D188" s="75">
        <v>3.63</v>
      </c>
    </row>
    <row r="189" spans="2:4">
      <c r="B189" s="38">
        <v>1955</v>
      </c>
      <c r="C189" s="39">
        <v>894.09292127130027</v>
      </c>
      <c r="D189" s="75">
        <v>5.22</v>
      </c>
    </row>
    <row r="190" spans="2:4">
      <c r="B190" s="38">
        <v>1960</v>
      </c>
      <c r="C190" s="39">
        <v>971.00815387271427</v>
      </c>
      <c r="D190" s="75">
        <v>4.46</v>
      </c>
    </row>
    <row r="191" spans="2:4">
      <c r="B191" s="38">
        <v>1965</v>
      </c>
      <c r="C191" s="39">
        <v>1202.9775985244141</v>
      </c>
      <c r="D191" s="75">
        <v>5.68</v>
      </c>
    </row>
    <row r="192" spans="2:4">
      <c r="B192" s="38">
        <v>1970</v>
      </c>
      <c r="C192" s="39">
        <v>1866.3678192495818</v>
      </c>
      <c r="D192" s="75">
        <v>6.59</v>
      </c>
    </row>
    <row r="193" spans="2:4">
      <c r="B193" s="38">
        <v>1975</v>
      </c>
      <c r="C193" s="39">
        <v>2736.6845215432854</v>
      </c>
      <c r="D193" s="75">
        <v>7.54</v>
      </c>
    </row>
    <row r="194" spans="2:4">
      <c r="B194" s="38">
        <v>1980</v>
      </c>
      <c r="C194" s="39">
        <v>3804.5252159624638</v>
      </c>
      <c r="D194" s="75">
        <v>8.61</v>
      </c>
    </row>
    <row r="195" spans="2:4">
      <c r="B195" s="38">
        <v>1985</v>
      </c>
      <c r="C195" s="39">
        <v>5558.2813204350732</v>
      </c>
      <c r="D195" s="75">
        <v>9.52</v>
      </c>
    </row>
    <row r="196" spans="2:4">
      <c r="B196" s="38">
        <v>1990</v>
      </c>
      <c r="C196" s="39">
        <v>8704.4251090531616</v>
      </c>
      <c r="D196" s="75">
        <v>10.46</v>
      </c>
    </row>
    <row r="197" spans="2:4">
      <c r="B197" s="38">
        <v>1995</v>
      </c>
      <c r="C197" s="39">
        <v>12396.295129105471</v>
      </c>
      <c r="D197" s="75">
        <v>11.17</v>
      </c>
    </row>
    <row r="198" spans="2:4">
      <c r="B198" s="38">
        <v>2000</v>
      </c>
      <c r="C198" s="39">
        <v>15531.855178606731</v>
      </c>
      <c r="D198" s="75">
        <v>11.8</v>
      </c>
    </row>
    <row r="199" spans="2:4">
      <c r="B199" s="38">
        <v>2005</v>
      </c>
      <c r="C199" s="39">
        <v>19093.694679762972</v>
      </c>
      <c r="D199" s="75">
        <v>12.27</v>
      </c>
    </row>
    <row r="200" spans="2:4">
      <c r="B200" s="40">
        <v>2010</v>
      </c>
      <c r="C200" s="41">
        <v>22711.831929188105</v>
      </c>
      <c r="D200" s="76">
        <v>12.96</v>
      </c>
    </row>
    <row r="203" spans="2:4">
      <c r="B203" t="s">
        <v>410</v>
      </c>
    </row>
  </sheetData>
  <phoneticPr fontId="6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5"/>
  <sheetViews>
    <sheetView workbookViewId="0"/>
  </sheetViews>
  <sheetFormatPr defaultRowHeight="18"/>
  <cols>
    <col min="2" max="2" width="19" bestFit="1" customWidth="1"/>
  </cols>
  <sheetData>
    <row r="2" spans="2:4">
      <c r="B2" t="s">
        <v>415</v>
      </c>
    </row>
    <row r="4" spans="2:4" ht="30">
      <c r="B4" s="42"/>
      <c r="C4" s="83" t="s">
        <v>265</v>
      </c>
      <c r="D4" s="84" t="s">
        <v>409</v>
      </c>
    </row>
    <row r="5" spans="2:4">
      <c r="B5" s="38" t="s">
        <v>284</v>
      </c>
      <c r="C5" s="39">
        <v>353.78528922986476</v>
      </c>
      <c r="D5" s="81">
        <v>1.06</v>
      </c>
    </row>
    <row r="6" spans="2:4">
      <c r="B6" s="38" t="s">
        <v>287</v>
      </c>
      <c r="C6" s="39">
        <v>405.04935186394596</v>
      </c>
      <c r="D6" s="81">
        <v>2.87</v>
      </c>
    </row>
    <row r="7" spans="2:4">
      <c r="B7" s="38" t="s">
        <v>292</v>
      </c>
      <c r="C7" s="39">
        <v>495.7665851286738</v>
      </c>
      <c r="D7" s="81">
        <v>0.18</v>
      </c>
    </row>
    <row r="8" spans="2:4">
      <c r="B8" s="38" t="s">
        <v>294</v>
      </c>
      <c r="C8" s="39">
        <v>507.71951659745929</v>
      </c>
      <c r="D8" s="81">
        <v>0.95</v>
      </c>
    </row>
    <row r="9" spans="2:4">
      <c r="B9" s="38" t="s">
        <v>295</v>
      </c>
      <c r="C9" s="39">
        <v>517.74709896238653</v>
      </c>
      <c r="D9" s="81">
        <v>0.67</v>
      </c>
    </row>
    <row r="10" spans="2:4">
      <c r="B10" s="38" t="s">
        <v>299</v>
      </c>
      <c r="C10" s="39">
        <v>553.63129063290251</v>
      </c>
      <c r="D10" s="81">
        <v>0.12</v>
      </c>
    </row>
    <row r="11" spans="2:4">
      <c r="B11" s="38" t="s">
        <v>269</v>
      </c>
      <c r="C11" s="39">
        <v>576.5302182681487</v>
      </c>
      <c r="D11" s="81">
        <v>2.1800000000000002</v>
      </c>
    </row>
    <row r="12" spans="2:4">
      <c r="B12" s="38" t="s">
        <v>302</v>
      </c>
      <c r="C12" s="39">
        <v>620.65291747181277</v>
      </c>
      <c r="D12" s="81">
        <v>0.43</v>
      </c>
    </row>
    <row r="13" spans="2:4">
      <c r="B13" s="38" t="s">
        <v>304</v>
      </c>
      <c r="C13" s="39">
        <v>635.49797910157315</v>
      </c>
      <c r="D13" s="81">
        <v>1.02</v>
      </c>
    </row>
    <row r="14" spans="2:4">
      <c r="B14" s="38" t="s">
        <v>411</v>
      </c>
      <c r="C14" s="39">
        <v>663.82000598697437</v>
      </c>
      <c r="D14" s="81">
        <v>0.44</v>
      </c>
    </row>
    <row r="15" spans="2:4">
      <c r="B15" s="38" t="s">
        <v>306</v>
      </c>
      <c r="C15" s="39">
        <v>671.78432247926878</v>
      </c>
      <c r="D15" s="81">
        <v>1.06</v>
      </c>
    </row>
    <row r="16" spans="2:4">
      <c r="B16" s="38" t="s">
        <v>271</v>
      </c>
      <c r="C16" s="39">
        <v>675.64122137404581</v>
      </c>
      <c r="D16" s="81">
        <v>1.08</v>
      </c>
    </row>
    <row r="17" spans="2:4">
      <c r="B17" s="38" t="s">
        <v>307</v>
      </c>
      <c r="C17" s="39">
        <v>679.30633498171687</v>
      </c>
      <c r="D17" s="81">
        <v>0.35</v>
      </c>
    </row>
    <row r="18" spans="2:4">
      <c r="B18" s="38" t="s">
        <v>308</v>
      </c>
      <c r="C18" s="39">
        <v>695.06857841267697</v>
      </c>
      <c r="D18" s="81">
        <v>0.32</v>
      </c>
    </row>
    <row r="19" spans="2:4">
      <c r="B19" s="38" t="s">
        <v>309</v>
      </c>
      <c r="C19" s="39">
        <v>717.9051632285134</v>
      </c>
      <c r="D19" s="81">
        <v>1.35</v>
      </c>
    </row>
    <row r="20" spans="2:4">
      <c r="B20" s="38" t="s">
        <v>310</v>
      </c>
      <c r="C20" s="39">
        <v>733.64358858626281</v>
      </c>
      <c r="D20" s="81">
        <v>0.72</v>
      </c>
    </row>
    <row r="21" spans="2:4">
      <c r="B21" s="38" t="s">
        <v>311</v>
      </c>
      <c r="C21" s="39">
        <v>735.73243965141705</v>
      </c>
      <c r="D21" s="81">
        <v>2.0299999999999998</v>
      </c>
    </row>
    <row r="22" spans="2:4">
      <c r="B22" s="38" t="s">
        <v>313</v>
      </c>
      <c r="C22" s="39">
        <v>753.9377533307586</v>
      </c>
      <c r="D22" s="81">
        <v>0.92</v>
      </c>
    </row>
    <row r="23" spans="2:4">
      <c r="B23" s="38" t="s">
        <v>314</v>
      </c>
      <c r="C23" s="39">
        <v>759.50452195718844</v>
      </c>
      <c r="D23" s="81">
        <v>0.46</v>
      </c>
    </row>
    <row r="24" spans="2:4">
      <c r="B24" s="38" t="s">
        <v>317</v>
      </c>
      <c r="C24" s="39">
        <v>792.76084367215026</v>
      </c>
      <c r="D24" s="81">
        <v>1.55</v>
      </c>
    </row>
    <row r="25" spans="2:4">
      <c r="B25" s="38" t="s">
        <v>318</v>
      </c>
      <c r="C25" s="39">
        <v>808.44419373678693</v>
      </c>
      <c r="D25" s="81">
        <v>1.99</v>
      </c>
    </row>
    <row r="26" spans="2:4">
      <c r="B26" s="38" t="s">
        <v>321</v>
      </c>
      <c r="C26" s="39">
        <v>884.5283614030044</v>
      </c>
      <c r="D26" s="81">
        <v>0.7</v>
      </c>
    </row>
    <row r="27" spans="2:4">
      <c r="B27" s="38" t="s">
        <v>412</v>
      </c>
      <c r="C27" s="39">
        <v>906.84920747406113</v>
      </c>
      <c r="D27" s="81">
        <v>0.43</v>
      </c>
    </row>
    <row r="28" spans="2:4">
      <c r="B28" s="38" t="s">
        <v>322</v>
      </c>
      <c r="C28" s="39">
        <v>941.7904521885323</v>
      </c>
      <c r="D28" s="81">
        <v>0.03</v>
      </c>
    </row>
    <row r="29" spans="2:4">
      <c r="B29" s="38" t="s">
        <v>323</v>
      </c>
      <c r="C29" s="39">
        <v>945.02159281807474</v>
      </c>
      <c r="D29" s="81">
        <v>2.44</v>
      </c>
    </row>
    <row r="30" spans="2:4">
      <c r="B30" s="38" t="s">
        <v>324</v>
      </c>
      <c r="C30" s="39">
        <v>948.15144807678632</v>
      </c>
      <c r="D30" s="81">
        <v>4.24</v>
      </c>
    </row>
    <row r="31" spans="2:4">
      <c r="B31" s="38" t="s">
        <v>325</v>
      </c>
      <c r="C31" s="39">
        <v>981.78253571917935</v>
      </c>
      <c r="D31" s="81">
        <v>0.61</v>
      </c>
    </row>
    <row r="32" spans="2:4">
      <c r="B32" s="38" t="s">
        <v>326</v>
      </c>
      <c r="C32" s="39">
        <v>1042.1991084695394</v>
      </c>
      <c r="D32" s="81">
        <v>0.68</v>
      </c>
    </row>
    <row r="33" spans="2:4">
      <c r="B33" s="38" t="s">
        <v>329</v>
      </c>
      <c r="C33" s="39">
        <v>1114.5014365576071</v>
      </c>
      <c r="D33" s="81">
        <v>0.59</v>
      </c>
    </row>
    <row r="34" spans="2:4">
      <c r="B34" s="38" t="s">
        <v>330</v>
      </c>
      <c r="C34" s="39">
        <v>1127.1788652686548</v>
      </c>
      <c r="D34" s="81">
        <v>0.91</v>
      </c>
    </row>
    <row r="35" spans="2:4">
      <c r="B35" s="38" t="s">
        <v>332</v>
      </c>
      <c r="C35" s="39">
        <v>1155.9149341408579</v>
      </c>
      <c r="D35" s="81">
        <v>0.62</v>
      </c>
    </row>
    <row r="36" spans="2:4">
      <c r="B36" s="38" t="s">
        <v>333</v>
      </c>
      <c r="C36" s="39">
        <v>1164.0486288447896</v>
      </c>
      <c r="D36" s="81">
        <v>0.82</v>
      </c>
    </row>
    <row r="37" spans="2:4">
      <c r="B37" s="38" t="s">
        <v>334</v>
      </c>
      <c r="C37" s="39">
        <v>1168.8564416374031</v>
      </c>
      <c r="D37" s="81">
        <v>5.79</v>
      </c>
    </row>
    <row r="38" spans="2:4">
      <c r="B38" s="38" t="s">
        <v>335</v>
      </c>
      <c r="C38" s="39">
        <v>1180.8953542829722</v>
      </c>
      <c r="D38" s="81">
        <v>2.93</v>
      </c>
    </row>
    <row r="39" spans="2:4">
      <c r="B39" s="38" t="s">
        <v>336</v>
      </c>
      <c r="C39" s="39">
        <v>1182.5707268261619</v>
      </c>
      <c r="D39" s="81">
        <v>0.59</v>
      </c>
    </row>
    <row r="40" spans="2:4">
      <c r="B40" s="38" t="s">
        <v>413</v>
      </c>
      <c r="C40" s="39">
        <v>1189.0569395017794</v>
      </c>
      <c r="D40" s="81">
        <v>3.47</v>
      </c>
    </row>
    <row r="41" spans="2:4">
      <c r="B41" s="38" t="s">
        <v>338</v>
      </c>
      <c r="C41" s="39">
        <v>1199.611169516473</v>
      </c>
      <c r="D41" s="81">
        <v>0.83</v>
      </c>
    </row>
    <row r="42" spans="2:4">
      <c r="B42" s="38" t="s">
        <v>339</v>
      </c>
      <c r="C42" s="39">
        <v>1258.7969517841127</v>
      </c>
      <c r="D42" s="81">
        <v>0.7</v>
      </c>
    </row>
    <row r="43" spans="2:4">
      <c r="B43" s="38" t="s">
        <v>340</v>
      </c>
      <c r="C43" s="39">
        <v>1292.8500997762628</v>
      </c>
      <c r="D43" s="81">
        <v>1.75</v>
      </c>
    </row>
    <row r="44" spans="2:4">
      <c r="B44" s="38" t="s">
        <v>341</v>
      </c>
      <c r="C44" s="39">
        <v>1312.5620254481637</v>
      </c>
      <c r="D44" s="81">
        <v>4.4000000000000004</v>
      </c>
    </row>
    <row r="45" spans="2:4">
      <c r="B45" s="38" t="s">
        <v>342</v>
      </c>
      <c r="C45" s="39">
        <v>1336.7029458650834</v>
      </c>
      <c r="D45" s="81">
        <v>3.84</v>
      </c>
    </row>
    <row r="46" spans="2:4">
      <c r="B46" s="38" t="s">
        <v>343</v>
      </c>
      <c r="C46" s="39">
        <v>1357.509279395171</v>
      </c>
      <c r="D46" s="81">
        <v>3.36</v>
      </c>
    </row>
    <row r="47" spans="2:4">
      <c r="B47" s="38" t="s">
        <v>344</v>
      </c>
      <c r="C47" s="39">
        <v>1367.3717868277026</v>
      </c>
      <c r="D47" s="81">
        <v>1.95</v>
      </c>
    </row>
    <row r="48" spans="2:4">
      <c r="B48" s="38" t="s">
        <v>345</v>
      </c>
      <c r="C48" s="39">
        <v>1445.223898083716</v>
      </c>
      <c r="D48" s="81">
        <v>0.82</v>
      </c>
    </row>
    <row r="49" spans="2:4">
      <c r="B49" s="38" t="s">
        <v>346</v>
      </c>
      <c r="C49" s="39">
        <v>1460.2583249905629</v>
      </c>
      <c r="D49" s="81">
        <v>2.5</v>
      </c>
    </row>
    <row r="50" spans="2:4">
      <c r="B50" s="38" t="s">
        <v>347</v>
      </c>
      <c r="C50" s="39">
        <v>1483.1644464956612</v>
      </c>
      <c r="D50" s="81">
        <v>0.39</v>
      </c>
    </row>
    <row r="51" spans="2:4">
      <c r="B51" s="38" t="s">
        <v>348</v>
      </c>
      <c r="C51" s="39">
        <v>1504.3626302559189</v>
      </c>
      <c r="D51" s="81">
        <v>0.72</v>
      </c>
    </row>
    <row r="52" spans="2:4">
      <c r="B52" s="38" t="s">
        <v>349</v>
      </c>
      <c r="C52" s="39">
        <v>1523.0383307880061</v>
      </c>
      <c r="D52" s="81">
        <v>3.08</v>
      </c>
    </row>
    <row r="53" spans="2:4">
      <c r="B53" s="38" t="s">
        <v>350</v>
      </c>
      <c r="C53" s="39">
        <v>1577.9142599315512</v>
      </c>
      <c r="D53" s="81">
        <v>4.8899999999999997</v>
      </c>
    </row>
    <row r="54" spans="2:4">
      <c r="B54" s="38" t="s">
        <v>351</v>
      </c>
      <c r="C54" s="39">
        <v>1624.3918097876808</v>
      </c>
      <c r="D54" s="81">
        <v>1.7</v>
      </c>
    </row>
    <row r="55" spans="2:4">
      <c r="B55" s="38" t="s">
        <v>352</v>
      </c>
      <c r="C55" s="39">
        <v>1625.1501777674207</v>
      </c>
      <c r="D55" s="81">
        <v>1.84</v>
      </c>
    </row>
    <row r="56" spans="2:4">
      <c r="B56" s="38" t="s">
        <v>354</v>
      </c>
      <c r="C56" s="39">
        <v>1853.4234174746796</v>
      </c>
      <c r="D56" s="81">
        <v>2.8</v>
      </c>
    </row>
    <row r="57" spans="2:4">
      <c r="B57" s="38" t="s">
        <v>355</v>
      </c>
      <c r="C57" s="39">
        <v>1911.557747140992</v>
      </c>
      <c r="D57" s="81">
        <v>2.93</v>
      </c>
    </row>
    <row r="58" spans="2:4">
      <c r="B58" s="38" t="s">
        <v>356</v>
      </c>
      <c r="C58" s="39">
        <v>1925.7434242159256</v>
      </c>
      <c r="D58" s="81">
        <v>2.2999999999999998</v>
      </c>
    </row>
    <row r="59" spans="2:4">
      <c r="B59" s="38" t="s">
        <v>357</v>
      </c>
      <c r="C59" s="39">
        <v>1988.5288213363924</v>
      </c>
      <c r="D59" s="81">
        <v>1.35</v>
      </c>
    </row>
    <row r="60" spans="2:4">
      <c r="B60" s="38" t="s">
        <v>358</v>
      </c>
      <c r="C60" s="39">
        <v>2004.9815815628201</v>
      </c>
      <c r="D60" s="81">
        <v>3.66</v>
      </c>
    </row>
    <row r="61" spans="2:4">
      <c r="B61" s="38" t="s">
        <v>359</v>
      </c>
      <c r="C61" s="39">
        <v>2020.4123441283443</v>
      </c>
      <c r="D61" s="81">
        <v>3.74</v>
      </c>
    </row>
    <row r="62" spans="2:4">
      <c r="B62" s="38" t="s">
        <v>360</v>
      </c>
      <c r="C62" s="39">
        <v>2055.1028788261083</v>
      </c>
      <c r="D62" s="81">
        <v>4.26</v>
      </c>
    </row>
    <row r="63" spans="2:4">
      <c r="B63" s="38" t="s">
        <v>361</v>
      </c>
      <c r="C63" s="39">
        <v>2071.576653033615</v>
      </c>
      <c r="D63" s="81">
        <v>1.83</v>
      </c>
    </row>
    <row r="64" spans="2:4">
      <c r="B64" s="38" t="s">
        <v>362</v>
      </c>
      <c r="C64" s="39">
        <v>2092.7271807811371</v>
      </c>
      <c r="D64" s="81">
        <v>3.82</v>
      </c>
    </row>
    <row r="65" spans="2:4">
      <c r="B65" s="38" t="s">
        <v>363</v>
      </c>
      <c r="C65" s="39">
        <v>2147.7828439777777</v>
      </c>
      <c r="D65" s="81">
        <v>4.82</v>
      </c>
    </row>
    <row r="66" spans="2:4">
      <c r="B66" s="38" t="s">
        <v>365</v>
      </c>
      <c r="C66" s="39">
        <v>2298.3634195819159</v>
      </c>
      <c r="D66" s="81">
        <v>0.35</v>
      </c>
    </row>
    <row r="67" spans="2:4">
      <c r="B67" s="38" t="s">
        <v>368</v>
      </c>
      <c r="C67" s="39">
        <v>2372.7582449890183</v>
      </c>
      <c r="D67" s="81">
        <v>2.73</v>
      </c>
    </row>
    <row r="68" spans="2:4">
      <c r="B68" s="38" t="s">
        <v>369</v>
      </c>
      <c r="C68" s="39">
        <v>2459.8219391305533</v>
      </c>
      <c r="D68" s="81">
        <v>3.82</v>
      </c>
    </row>
    <row r="69" spans="2:4">
      <c r="B69" s="38" t="s">
        <v>370</v>
      </c>
      <c r="C69" s="39">
        <v>2474.7486367715064</v>
      </c>
      <c r="D69" s="81">
        <v>2.2000000000000002</v>
      </c>
    </row>
    <row r="70" spans="2:4">
      <c r="B70" s="38" t="s">
        <v>371</v>
      </c>
      <c r="C70" s="39">
        <v>2513.5778650481611</v>
      </c>
      <c r="D70" s="81">
        <v>5.79</v>
      </c>
    </row>
    <row r="71" spans="2:4">
      <c r="B71" s="38" t="s">
        <v>373</v>
      </c>
      <c r="C71" s="39">
        <v>2586.5243099373079</v>
      </c>
      <c r="D71" s="81">
        <v>2.93</v>
      </c>
    </row>
    <row r="72" spans="2:4">
      <c r="B72" s="38" t="s">
        <v>414</v>
      </c>
      <c r="C72" s="39">
        <v>2635.7211692900737</v>
      </c>
      <c r="D72" s="81">
        <v>0.7</v>
      </c>
    </row>
    <row r="73" spans="2:4">
      <c r="B73" s="38" t="s">
        <v>374</v>
      </c>
      <c r="C73" s="39">
        <v>2702.9925618405118</v>
      </c>
      <c r="D73" s="81">
        <v>3.1</v>
      </c>
    </row>
    <row r="74" spans="2:4">
      <c r="B74" s="38" t="s">
        <v>375</v>
      </c>
      <c r="C74" s="39">
        <v>2742.4001168056502</v>
      </c>
      <c r="D74" s="81">
        <v>2.36</v>
      </c>
    </row>
    <row r="75" spans="2:4">
      <c r="B75" s="38" t="s">
        <v>273</v>
      </c>
      <c r="C75" s="39">
        <v>2770.7491371714273</v>
      </c>
      <c r="D75" s="81">
        <v>7.4</v>
      </c>
    </row>
    <row r="76" spans="2:4">
      <c r="B76" s="38" t="s">
        <v>376</v>
      </c>
      <c r="C76" s="39">
        <v>2778.3249248902025</v>
      </c>
      <c r="D76" s="81">
        <v>4.04</v>
      </c>
    </row>
    <row r="77" spans="2:4">
      <c r="B77" s="38" t="s">
        <v>377</v>
      </c>
      <c r="C77" s="39">
        <v>2793.7802046369402</v>
      </c>
      <c r="D77" s="81">
        <v>5.81</v>
      </c>
    </row>
    <row r="78" spans="2:4">
      <c r="B78" s="38" t="s">
        <v>378</v>
      </c>
      <c r="C78" s="39">
        <v>2830.0960948253546</v>
      </c>
      <c r="D78" s="81">
        <v>4.4000000000000004</v>
      </c>
    </row>
    <row r="79" spans="2:4">
      <c r="B79" s="38" t="s">
        <v>381</v>
      </c>
      <c r="C79" s="39">
        <v>3039.2676327063427</v>
      </c>
      <c r="D79" s="81">
        <v>1.05</v>
      </c>
    </row>
    <row r="80" spans="2:4">
      <c r="B80" s="38" t="s">
        <v>382</v>
      </c>
      <c r="C80" s="39">
        <v>3070.1694082985514</v>
      </c>
      <c r="D80" s="81">
        <v>7.36</v>
      </c>
    </row>
    <row r="81" spans="2:4">
      <c r="B81" s="38" t="s">
        <v>385</v>
      </c>
      <c r="C81" s="39">
        <v>3920.2601527433767</v>
      </c>
      <c r="D81" s="81">
        <v>6.72</v>
      </c>
    </row>
    <row r="82" spans="2:4">
      <c r="B82" s="38" t="s">
        <v>386</v>
      </c>
      <c r="C82" s="39">
        <v>3975.3890997633343</v>
      </c>
      <c r="D82" s="81">
        <v>5.04</v>
      </c>
    </row>
    <row r="83" spans="2:4">
      <c r="B83" s="38" t="s">
        <v>272</v>
      </c>
      <c r="C83" s="39">
        <v>4189.7355158701175</v>
      </c>
      <c r="D83" s="81">
        <v>2.8</v>
      </c>
    </row>
    <row r="84" spans="2:4">
      <c r="B84" s="38" t="s">
        <v>387</v>
      </c>
      <c r="C84" s="39">
        <v>4316.0377358490568</v>
      </c>
      <c r="D84" s="81">
        <v>5.37</v>
      </c>
    </row>
    <row r="85" spans="2:4">
      <c r="B85" s="38" t="s">
        <v>388</v>
      </c>
      <c r="C85" s="39">
        <v>5053.344052766096</v>
      </c>
      <c r="D85" s="81">
        <v>5.64</v>
      </c>
    </row>
    <row r="86" spans="2:4">
      <c r="B86" s="38" t="s">
        <v>389</v>
      </c>
      <c r="C86" s="39">
        <v>5196.8169260195045</v>
      </c>
      <c r="D86" s="81">
        <v>4.0599999999999996</v>
      </c>
    </row>
    <row r="87" spans="2:4">
      <c r="B87" s="38" t="s">
        <v>390</v>
      </c>
      <c r="C87" s="39">
        <v>5237.0000751803391</v>
      </c>
      <c r="D87" s="81">
        <v>5.24</v>
      </c>
    </row>
    <row r="88" spans="2:4">
      <c r="B88" s="38" t="s">
        <v>391</v>
      </c>
      <c r="C88" s="39">
        <v>5351.5818890195887</v>
      </c>
      <c r="D88" s="81">
        <v>4.7699999999999996</v>
      </c>
    </row>
    <row r="89" spans="2:4">
      <c r="B89" s="38" t="s">
        <v>392</v>
      </c>
      <c r="C89" s="39">
        <v>5796.9720386510771</v>
      </c>
      <c r="D89" s="81">
        <v>7.47</v>
      </c>
    </row>
    <row r="90" spans="2:4">
      <c r="B90" s="38" t="s">
        <v>270</v>
      </c>
      <c r="C90" s="39">
        <v>6198.7878239630918</v>
      </c>
      <c r="D90" s="81">
        <v>4.5599999999999996</v>
      </c>
    </row>
    <row r="91" spans="2:4">
      <c r="B91" s="38" t="s">
        <v>393</v>
      </c>
      <c r="C91" s="39">
        <v>6280.2229244599548</v>
      </c>
      <c r="D91" s="81">
        <v>7.17</v>
      </c>
    </row>
    <row r="92" spans="2:4">
      <c r="B92" s="38" t="s">
        <v>394</v>
      </c>
      <c r="C92" s="39">
        <v>6301.3789294422995</v>
      </c>
      <c r="D92" s="81">
        <v>7.45</v>
      </c>
    </row>
    <row r="93" spans="2:4">
      <c r="B93" s="38" t="s">
        <v>395</v>
      </c>
      <c r="C93" s="39">
        <v>7325.8448035977081</v>
      </c>
      <c r="D93" s="81">
        <v>0.67</v>
      </c>
    </row>
    <row r="94" spans="2:4">
      <c r="B94" s="38" t="s">
        <v>396</v>
      </c>
      <c r="C94" s="39">
        <v>7395.3593151610721</v>
      </c>
      <c r="D94" s="81">
        <v>4.78</v>
      </c>
    </row>
    <row r="95" spans="2:4">
      <c r="B95" s="38" t="s">
        <v>397</v>
      </c>
      <c r="C95" s="39">
        <v>7565.5534885898433</v>
      </c>
      <c r="D95" s="81">
        <v>7.28</v>
      </c>
    </row>
    <row r="96" spans="2:4">
      <c r="B96" s="38" t="s">
        <v>398</v>
      </c>
      <c r="C96" s="39">
        <v>7868.1348879205434</v>
      </c>
      <c r="D96" s="81">
        <v>3.66</v>
      </c>
    </row>
    <row r="97" spans="2:4">
      <c r="B97" s="38" t="s">
        <v>399</v>
      </c>
      <c r="C97" s="39">
        <v>8027.4120529429119</v>
      </c>
      <c r="D97" s="81">
        <v>8.49</v>
      </c>
    </row>
    <row r="98" spans="2:4">
      <c r="B98" s="38" t="s">
        <v>400</v>
      </c>
      <c r="C98" s="39">
        <v>8201.2511124363846</v>
      </c>
      <c r="D98" s="81">
        <v>8.11</v>
      </c>
    </row>
    <row r="99" spans="2:4">
      <c r="B99" s="38" t="s">
        <v>401</v>
      </c>
      <c r="C99" s="39">
        <v>8725.437325154202</v>
      </c>
      <c r="D99" s="81">
        <v>0.92</v>
      </c>
    </row>
    <row r="100" spans="2:4">
      <c r="B100" s="38" t="s">
        <v>402</v>
      </c>
      <c r="C100" s="39">
        <v>8749.8624503018164</v>
      </c>
      <c r="D100" s="81">
        <v>2.0099999999999998</v>
      </c>
    </row>
    <row r="101" spans="2:4">
      <c r="B101" s="38" t="s">
        <v>403</v>
      </c>
      <c r="C101" s="39">
        <v>10866.867469879518</v>
      </c>
      <c r="D101" s="81">
        <v>9.09</v>
      </c>
    </row>
    <row r="102" spans="2:4">
      <c r="B102" s="40" t="s">
        <v>404</v>
      </c>
      <c r="C102" s="41">
        <v>10896.854716719601</v>
      </c>
      <c r="D102" s="82">
        <v>9.14</v>
      </c>
    </row>
    <row r="105" spans="2:4">
      <c r="B105" t="s">
        <v>416</v>
      </c>
    </row>
  </sheetData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図0.1</vt:lpstr>
      <vt:lpstr>図0.2</vt:lpstr>
      <vt:lpstr>図0.3</vt:lpstr>
      <vt:lpstr>図0.4</vt:lpstr>
      <vt:lpstr>図0.5</vt:lpstr>
      <vt:lpstr>図0.6</vt:lpstr>
      <vt:lpstr>図0.7</vt:lpstr>
      <vt:lpstr>図0.8</vt:lpstr>
      <vt:lpstr>図0.9</vt:lpstr>
      <vt:lpstr>図0.10</vt:lpstr>
      <vt:lpstr>図0.11</vt:lpstr>
      <vt:lpstr>図0.12</vt:lpstr>
      <vt:lpstr>図0.13</vt:lpstr>
      <vt:lpstr>図0.14</vt:lpstr>
      <vt:lpstr>図0.15</vt:lpstr>
      <vt:lpstr>図0.16</vt:lpstr>
      <vt:lpstr>表0.1</vt:lpstr>
      <vt:lpstr>表0.2</vt:lpstr>
      <vt:lpstr>表0.3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原康宏</dc:creator>
  <cp:lastModifiedBy>原康宏</cp:lastModifiedBy>
  <dcterms:created xsi:type="dcterms:W3CDTF">2022-12-20T06:23:04Z</dcterms:created>
  <dcterms:modified xsi:type="dcterms:W3CDTF">2023-03-22T01:27:56Z</dcterms:modified>
</cp:coreProperties>
</file>